
<file path=[Content_Types].xml><?xml version="1.0" encoding="utf-8"?>
<Types xmlns="http://schemas.openxmlformats.org/package/2006/content-types"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3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CALCULO" sheetId="1" r:id="rId4"/>
    <sheet state="visible" name="EVENTOS" sheetId="2" r:id="rId5"/>
    <sheet state="visible" name="TABLAS REFERENCIA" sheetId="3" r:id="rId6"/>
    <sheet state="visible" name="ESCALA DE VIATICOS" sheetId="4" r:id="rId7"/>
  </sheets>
  <definedNames>
    <definedName hidden="1" localSheetId="1" name="_xlnm._FilterDatabase">EVENTOS!$A$1:$L$192</definedName>
    <definedName hidden="1" localSheetId="1" name="Z_0605594C_8FB0_4195_9AA9_B45D45CC83AC_.wvu.FilterData">EVENTOS!$A$1:$L$192</definedName>
  </definedNames>
  <calcPr/>
  <customWorkbookViews>
    <customWorkbookView activeSheetId="0" maximized="1" windowHeight="0" windowWidth="0" guid="{0605594C-8FB0-4195-9AA9-B45D45CC83AC}" name="Filtro 1"/>
  </customWorkbookViews>
  <extLst>
    <ext uri="GoogleSheetsCustomDataVersion2">
      <go:sheetsCustomData xmlns:go="http://customooxmlschemas.google.com/" r:id="rId8" roundtripDataChecksum="lWd76GrgVDGFciqyzonGFzrSrB9ekPKCYT/MPUPtH44="/>
    </ext>
  </extLst>
</workbook>
</file>

<file path=xl/sharedStrings.xml><?xml version="1.0" encoding="utf-8"?>
<sst xmlns="http://schemas.openxmlformats.org/spreadsheetml/2006/main" count="1542" uniqueCount="682">
  <si>
    <t>AGENCIA DEL CINE Y EL AUDIOVISUAL DEL URUGUAY</t>
  </si>
  <si>
    <t xml:space="preserve">PROGRAMA URUGUAY AUDIOVISUAL - LINEA NACIONAL  </t>
  </si>
  <si>
    <t>POSICIONAMIENTO INTERNACIONAL DE PROYECTOS, PELÍCULAS, VIDEOJUEGOS Y PROFESIONALES DEL SECTOR AUDIOVISUAL 2026</t>
  </si>
  <si>
    <t xml:space="preserve">A través de esta planilla, se define de forma automática el apoyo económico de referencia para cofinanciar los gastos asociados de profesionales, proyectos u obras nacionales  en eventos en el exterior. </t>
  </si>
  <si>
    <t>Seleccione el evento donde participará:</t>
  </si>
  <si>
    <t>FESTIVAL DE CANNES</t>
  </si>
  <si>
    <t>Seleccione el formato del proyecto u obra audiovisual, o bien indique si se trata de un programador de festival</t>
  </si>
  <si>
    <t>LARGOMETRAJE</t>
  </si>
  <si>
    <t xml:space="preserve">Seleccione la etapa del proyecto u obra audiovisual o bien indique si se trata de un programador de festival, y la sección del evento donde participará: </t>
  </si>
  <si>
    <t>OBRA FINALIZADA SELECCIONADA EN SECCIÓN OFICIAL</t>
  </si>
  <si>
    <t>¿El evento cubre el alojamiento?</t>
  </si>
  <si>
    <t>NO</t>
  </si>
  <si>
    <t>Seleccione si el proyecto u obra audiovisual nacional es de participación mayoritaria o minoritaria, o bien indique si se trata de un programador de festival</t>
  </si>
  <si>
    <t>MAYORITARIA</t>
  </si>
  <si>
    <t>¿Se trata de la premiere internacional de su obra audiovisual?</t>
  </si>
  <si>
    <t>Apoyo económico de referencia en pesos uruguayos</t>
  </si>
  <si>
    <t>CINE / VIDEOJUEGOS</t>
  </si>
  <si>
    <t>EVENTO</t>
  </si>
  <si>
    <t>MES DEL EVENTO</t>
  </si>
  <si>
    <t>PAÍS</t>
  </si>
  <si>
    <t>REGIÓN</t>
  </si>
  <si>
    <t>CLASE EVENTO</t>
  </si>
  <si>
    <t>PONDERACIÓN EVENTO</t>
  </si>
  <si>
    <t>COSTO TRASLADO</t>
  </si>
  <si>
    <t>COSTO VIÁTICOS</t>
  </si>
  <si>
    <t>TOTAL</t>
  </si>
  <si>
    <t>TOTAL SIN VIATICOS</t>
  </si>
  <si>
    <t>WEB</t>
  </si>
  <si>
    <t>CINE</t>
  </si>
  <si>
    <t>ANNECY INTERNATIONAL ANIMATION FILM FESTIVAL</t>
  </si>
  <si>
    <t>JUNIO</t>
  </si>
  <si>
    <t>FRANCIA</t>
  </si>
  <si>
    <t>A</t>
  </si>
  <si>
    <t>www.annecy.org/</t>
  </si>
  <si>
    <t>MAYO</t>
  </si>
  <si>
    <t>https://www.festival-cannes.com/en/</t>
  </si>
  <si>
    <t>FESTIVAL DE SAN SEBASTIÁN</t>
  </si>
  <si>
    <t>SETIEMBRE</t>
  </si>
  <si>
    <t>ESPAÑA</t>
  </si>
  <si>
    <t>https://www.sansebastianfestival.com/es/</t>
  </si>
  <si>
    <t>INTERNATIONAL DOCUMENTARY FILMFESTIVAL AMSTERDAM - IDFA</t>
  </si>
  <si>
    <t>OCTUBRE</t>
  </si>
  <si>
    <t>PAÍSES BAJOS</t>
  </si>
  <si>
    <t>https://www.idfa.nl/en/</t>
  </si>
  <si>
    <t>INTERNATIONALE FILMFESTSPIELE BERLIN - BERLINALE</t>
  </si>
  <si>
    <t>FEBRERO</t>
  </si>
  <si>
    <t>ALEMANIA</t>
  </si>
  <si>
    <t>www.berlinale.de</t>
  </si>
  <si>
    <t>PREMIOS EMMY</t>
  </si>
  <si>
    <t>ESTADOS UNIDOS</t>
  </si>
  <si>
    <t>https://www.emmys.com</t>
  </si>
  <si>
    <t>PREMIOS GOYA</t>
  </si>
  <si>
    <t>https://www.premiosgoya.com/</t>
  </si>
  <si>
    <t>PREMIOS OSCAR</t>
  </si>
  <si>
    <t>MARZO</t>
  </si>
  <si>
    <t>https://www.oscars.org/</t>
  </si>
  <si>
    <t xml:space="preserve">TORONTO INTERNATIONAL FILM FESTIVAL </t>
  </si>
  <si>
    <t>CANADÁ</t>
  </si>
  <si>
    <t>https://www.tiff.net/</t>
  </si>
  <si>
    <t>VENICE INTERNATIONAL FILM FESTIVAL</t>
  </si>
  <si>
    <t>AGOSTO</t>
  </si>
  <si>
    <t>ITALIA</t>
  </si>
  <si>
    <t>https://www.labiennale.org/en/cinema/2022</t>
  </si>
  <si>
    <t>BUSAN INTERNATIONAL FILM FESTIVAL</t>
  </si>
  <si>
    <t>COREA DEL SUR</t>
  </si>
  <si>
    <t>B</t>
  </si>
  <si>
    <t>http://www.biff.kr/eng/</t>
  </si>
  <si>
    <t>CAIRO INTERNATIONAL FILM FESTIVAL</t>
  </si>
  <si>
    <t>NOVIEMBRE</t>
  </si>
  <si>
    <t>EGIPTO</t>
  </si>
  <si>
    <t>https://www.ciff.org.eg</t>
  </si>
  <si>
    <t>CANNES SERIES / MIPTV</t>
  </si>
  <si>
    <t>ABRIL</t>
  </si>
  <si>
    <r>
      <rPr>
        <rFont val="DM Sans"/>
        <sz val="10.0"/>
        <u/>
      </rPr>
      <t>https://www.miptv.com/</t>
    </r>
    <r>
      <rPr>
        <rFont val="DM Sans"/>
        <sz val="10.0"/>
        <u/>
      </rPr>
      <t xml:space="preserve"> / https://canneseries.com/en</t>
    </r>
  </si>
  <si>
    <t>FESTIVAL DE MÁLAGA</t>
  </si>
  <si>
    <t>MARZO-ABRIL</t>
  </si>
  <si>
    <t>https://festivaldemalaga.com/</t>
  </si>
  <si>
    <t>FESTIVAL INTERNACIONAL DE CINE DE GUADALAJARA</t>
  </si>
  <si>
    <t>MARZO O JUNIO?</t>
  </si>
  <si>
    <t>MÉXICO</t>
  </si>
  <si>
    <t>https://ficg.mx/</t>
  </si>
  <si>
    <t>HOT DOCS</t>
  </si>
  <si>
    <t>https://www.hotdocs.ca</t>
  </si>
  <si>
    <t>INTERNATIONAL FILM FESTIVAL ROTTERDAM</t>
  </si>
  <si>
    <t>ENERO</t>
  </si>
  <si>
    <t>https://iffr.com/</t>
  </si>
  <si>
    <t>KARLOVY VARY INTERNATIONAL FILM FESTIVAL</t>
  </si>
  <si>
    <t>JULIO</t>
  </si>
  <si>
    <t>REPÚBLICA CHECA</t>
  </si>
  <si>
    <t>https://www.kviff.com/en</t>
  </si>
  <si>
    <t>LOCARNO FILM FESTIVAL</t>
  </si>
  <si>
    <t>SUIZA</t>
  </si>
  <si>
    <t>www.pardolive.ch/</t>
  </si>
  <si>
    <t>MARFICI - FESTIVAL INTERNACIONAL DE CINE INDEPENDIENTE DE MAR DEL PLATA</t>
  </si>
  <si>
    <t>ARGENTINA</t>
  </si>
  <si>
    <t>https://marfici.org/</t>
  </si>
  <si>
    <t>MIPCOM</t>
  </si>
  <si>
    <t>www.mipcom.com</t>
  </si>
  <si>
    <t>MONTREAL INTERNATIONAL FILM FESTIVAL</t>
  </si>
  <si>
    <t>http://www.ffm-montreal.org/en/home.html</t>
  </si>
  <si>
    <t>MOSCOW FILM FESTIVAL</t>
  </si>
  <si>
    <t>RUSIA</t>
  </si>
  <si>
    <t>http://moscowfilmfestival.ru</t>
  </si>
  <si>
    <t>SHANGAI INTERNATIONAL FILM FESTIVAL</t>
  </si>
  <si>
    <t>CHINA</t>
  </si>
  <si>
    <t>http://www.siff.com</t>
  </si>
  <si>
    <t>SITGES - FESTIVAL INTERNACIONAL DE CINEMA FANTASTIC DE CATALUNYA</t>
  </si>
  <si>
    <t>https://sitgesfilmfestival.com/cas</t>
  </si>
  <si>
    <t>SUNDANCE INTERNATIONAL FILM FESTIVAL</t>
  </si>
  <si>
    <t>https://www.sundance.org</t>
  </si>
  <si>
    <t>TOKIO INTERNATIONAL FILM FESTIVAL</t>
  </si>
  <si>
    <t>JAPÓN</t>
  </si>
  <si>
    <t>https://2022.tiff-jp.net/en/</t>
  </si>
  <si>
    <t>TRIBECA FILM FESTIVAL</t>
  </si>
  <si>
    <t>http://www.tribecafilm.com/festival/</t>
  </si>
  <si>
    <t>VISIONS DU RÉEL - INTERNATIONAL FILM FESTIVAL NYON</t>
  </si>
  <si>
    <t>https://www.visionsdureel.ch/en</t>
  </si>
  <si>
    <t xml:space="preserve">FESTIVAL INTERNACIONAL DE CINE SANTIAGO – SANFIC – CHILE </t>
  </si>
  <si>
    <t>CHILE</t>
  </si>
  <si>
    <t>http://www.sanfic.com</t>
  </si>
  <si>
    <t>VIDEOJUEGOS</t>
  </si>
  <si>
    <t>BILBAO INTERNATIONAL GAMES CONFERENCE</t>
  </si>
  <si>
    <t>DICIEMBRE</t>
  </si>
  <si>
    <t>D</t>
  </si>
  <si>
    <t>https://www.bilbaogamesconference.com</t>
  </si>
  <si>
    <t>BITSUMMIT</t>
  </si>
  <si>
    <t>https://bitsummit.org/en/</t>
  </si>
  <si>
    <t>CENTRAL ASIA GAME SHOW</t>
  </si>
  <si>
    <t>KIRGUISTÁN</t>
  </si>
  <si>
    <t>https://cagameshow.com</t>
  </si>
  <si>
    <t>COPENHAGEN GAMING WEEK</t>
  </si>
  <si>
    <t>DINAMARCA</t>
  </si>
  <si>
    <t>https://www.copenhagengamingweek.dk/en</t>
  </si>
  <si>
    <t>D.I.C.E. SUMMIT</t>
  </si>
  <si>
    <t>https://www.dicesummit.org</t>
  </si>
  <si>
    <t>DEVCOM</t>
  </si>
  <si>
    <t>https://www.devcom.global</t>
  </si>
  <si>
    <t>DEVELOP:BRIGHTON</t>
  </si>
  <si>
    <t>REINO UNIDO</t>
  </si>
  <si>
    <t>https://www.developconference.com</t>
  </si>
  <si>
    <t>DEVGAMM POLAND</t>
  </si>
  <si>
    <t>POLONIA</t>
  </si>
  <si>
    <t>https://devgamm.com/gdansk2024/</t>
  </si>
  <si>
    <t>DIGITAL DRAGONS</t>
  </si>
  <si>
    <t>https://digitaldragons.pl/en/</t>
  </si>
  <si>
    <t>DIGITAL GAMING INDIA EXPO</t>
  </si>
  <si>
    <t>INDIA</t>
  </si>
  <si>
    <t>https://www.digitalgamingindiaexpo.com</t>
  </si>
  <si>
    <t>EVA</t>
  </si>
  <si>
    <t>https://expoeva.com</t>
  </si>
  <si>
    <t>GAME CONNECTION AMERICA</t>
  </si>
  <si>
    <t>C</t>
  </si>
  <si>
    <t>https://www.game-connection.com</t>
  </si>
  <si>
    <t>GAME CONNECTION EUROPE</t>
  </si>
  <si>
    <t>GAME CONNECTION X CHINAJOY</t>
  </si>
  <si>
    <t>GAME DEVELOPERS CONFERENCE (GDC)</t>
  </si>
  <si>
    <t>https://gdconf.com</t>
  </si>
  <si>
    <t>GAME MUSIC FESTIVAL</t>
  </si>
  <si>
    <t>https://gmfest.com</t>
  </si>
  <si>
    <t>GAMESCOM ALEMANIA</t>
  </si>
  <si>
    <t>https://www.gamescom.global/en</t>
  </si>
  <si>
    <t>GAMESCOM ASIA</t>
  </si>
  <si>
    <t>SINGAPUR</t>
  </si>
  <si>
    <t>https://gamescom.asia</t>
  </si>
  <si>
    <t>GAMESCOM LATAM</t>
  </si>
  <si>
    <t>BRASIL</t>
  </si>
  <si>
    <t>https://latam.gamescom.global/en/</t>
  </si>
  <si>
    <t>GAMESFORUM BARCELONA</t>
  </si>
  <si>
    <t>https://www.globalgamesforum.com/barcelona-home/</t>
  </si>
  <si>
    <t>HAMBURG GAMES CONFERENCE</t>
  </si>
  <si>
    <t>https://www.gamesconference.com</t>
  </si>
  <si>
    <t>BFI LONDON FILM FESTIVAL</t>
  </si>
  <si>
    <t>www.bfi.org.uk</t>
  </si>
  <si>
    <t>BRUSSELS INTERNATIONAL FANTASTIC FILM FESTIVAL</t>
  </si>
  <si>
    <t>BÉLGICA</t>
  </si>
  <si>
    <t>https://www.bifff.net/</t>
  </si>
  <si>
    <t>INDIEDEVDAY-DEVOLVER</t>
  </si>
  <si>
    <t>SEPTIEMBRE</t>
  </si>
  <si>
    <t>https://www.indiedevday.es</t>
  </si>
  <si>
    <t>CHICAGO INTERNATIONAL FILM FESTIVAL</t>
  </si>
  <si>
    <t>www.chicagofilmfestival.com/</t>
  </si>
  <si>
    <t>AMERICAN FILM MARKET</t>
  </si>
  <si>
    <t>NOVIEMBRE / DICIEMBRE</t>
  </si>
  <si>
    <t>CLERMONT FERRAND INTERNATIONAL SHORT FILM FESTIVAL</t>
  </si>
  <si>
    <t>ENERO/FEBRERO</t>
  </si>
  <si>
    <t>http://www.clermont-filmfest.com/</t>
  </si>
  <si>
    <t>FESTIVAL DE BIARRITZ, CINES Y CULTURAS DE AMÉRICA LATINA, FRANCIA</t>
  </si>
  <si>
    <t>https://www.festivaldebiarritz.com/</t>
  </si>
  <si>
    <t>FESTIVAL DE CINE DE ANIMACIÓN PIXELATL</t>
  </si>
  <si>
    <t>JULIO O SETIEMBRE</t>
  </si>
  <si>
    <t>https://pixelatl.com</t>
  </si>
  <si>
    <t>FESTIVAL DE HUELVA CINE IBEROAMERICANO</t>
  </si>
  <si>
    <t>festicinehuelva.com</t>
  </si>
  <si>
    <t>FESTIVAL FANTASIA (CANADA)</t>
  </si>
  <si>
    <t>https://fantasiafestival.com/</t>
  </si>
  <si>
    <t>FESTIVAL INTERNACIONAL DE CINE DE VALLADOLID</t>
  </si>
  <si>
    <t>www.seminci.es</t>
  </si>
  <si>
    <t>FESTIVAL INTERNACIONAL DEL NUEVO CINE LATINOAMERICANO DE LA HABANA</t>
  </si>
  <si>
    <t>CUBA</t>
  </si>
  <si>
    <t>http://habanafilmfestival.com/</t>
  </si>
  <si>
    <t>INTERNATIONAL FILM FESTIVAL OF INDIA - GOA</t>
  </si>
  <si>
    <t>https://iffigoa.org</t>
  </si>
  <si>
    <t>MIPCANCÚN</t>
  </si>
  <si>
    <t>https://www.mipcancun.com/</t>
  </si>
  <si>
    <t>OTTAWA INTERNATIONAL ANIMATION FESTIVAL - CARTOON CONECTION</t>
  </si>
  <si>
    <t>SETIEMBRE / OCTUBRE</t>
  </si>
  <si>
    <t>https://www.animationfestival.ca/</t>
  </si>
  <si>
    <t>KOREA G STAR</t>
  </si>
  <si>
    <t>https://www.gstar.or.kr/eng</t>
  </si>
  <si>
    <t>PREMIOS PLATINO - IBERSERIES PLATINO INDUSTRIA</t>
  </si>
  <si>
    <t>https://www.iberseriesplatinoindustria.com/</t>
  </si>
  <si>
    <t>PREMIOS PLATINO - IBERSERIES PLATINO XCARET</t>
  </si>
  <si>
    <t>PREMIOS QUIRINO</t>
  </si>
  <si>
    <t>ABRIL-MAYO</t>
  </si>
  <si>
    <t>https://premiosquirino.org/</t>
  </si>
  <si>
    <t>RENCONTRES CINEMAS D' AMERIQUE LATINE DE TOULOUSE</t>
  </si>
  <si>
    <t>https://www.cinelatino.fr/</t>
  </si>
  <si>
    <t>LONDON GAMES FESTIVAL</t>
  </si>
  <si>
    <t>https://games.london</t>
  </si>
  <si>
    <t>TORINO FILM FESTIVAL</t>
  </si>
  <si>
    <t>www.torinofilmfest.org</t>
  </si>
  <si>
    <t>AFI FEST : AFI LOS ANGELES INTERNATIONAL FILM FESTIVAL</t>
  </si>
  <si>
    <t>http://www.afi.com/afifest/</t>
  </si>
  <si>
    <t>ANIMAFEST ZAGREB</t>
  </si>
  <si>
    <t>CROACIA</t>
  </si>
  <si>
    <t>http://www.animafest.hr/en</t>
  </si>
  <si>
    <t>ATLÁNTIDA - MALLORCA FILM FEST</t>
  </si>
  <si>
    <t>https://atlantidafilmfest.com</t>
  </si>
  <si>
    <t>BERLIN INDEPENDENT FILM FESTIVAL</t>
  </si>
  <si>
    <t>http://www.berlinfest.com/</t>
  </si>
  <si>
    <t>BERLINALE TALENTS LAB</t>
  </si>
  <si>
    <t/>
  </si>
  <si>
    <t>https://www.berlinale-talents.de/bt/page/c/labs</t>
  </si>
  <si>
    <t xml:space="preserve">BOGOSHORTS </t>
  </si>
  <si>
    <t>COLOMBIA</t>
  </si>
  <si>
    <t>https://festival.bogoshorts.com</t>
  </si>
  <si>
    <t>BOGOTÁ AUDIOVISUAL MARKET - BAM</t>
  </si>
  <si>
    <t>https://www.bogotamarket.com/</t>
  </si>
  <si>
    <t>BOGOTÁ INTERNACIONAL FILM FESTIVAL</t>
  </si>
  <si>
    <t>http://biff.co</t>
  </si>
  <si>
    <t>BOLIVIALAB</t>
  </si>
  <si>
    <t>BOLIVIA</t>
  </si>
  <si>
    <t>www.bolivialab.com.bo</t>
  </si>
  <si>
    <t>BRUSSELS INTERNATIONAL FILM FESTIVAL</t>
  </si>
  <si>
    <t>https://briff.be/en/</t>
  </si>
  <si>
    <t>BUCHEON INTERNATIONAL FANTASTIC FILM FESTIVAL</t>
  </si>
  <si>
    <t>http://www.bifan.kr/eng</t>
  </si>
  <si>
    <t>BUENOS AIRES FESTIVAL INTERNACIONAL DE CINE INDEPENDIENTE – BAFICI - ARGENTINA</t>
  </si>
  <si>
    <t>http://www.bafici.gov.ar</t>
  </si>
  <si>
    <t>CARTOONS ON THE BAY</t>
  </si>
  <si>
    <t>http://www.cartoonsbay.rai.it/en/</t>
  </si>
  <si>
    <t>CINEKID</t>
  </si>
  <si>
    <t>https://cinekid.nl/en/home</t>
  </si>
  <si>
    <t>CINÉMA DU RÉEL – INTERNATIONAL DOCUMENTARY FILM FESTIVAL</t>
  </si>
  <si>
    <t>http://www.cinemadureel.org/en/</t>
  </si>
  <si>
    <t>COMKIDS</t>
  </si>
  <si>
    <t>https://www.comkids.com.br</t>
  </si>
  <si>
    <t>CONECTA FICTION</t>
  </si>
  <si>
    <t>CPH DOX</t>
  </si>
  <si>
    <t>http://cphdox.dk/</t>
  </si>
  <si>
    <t>DOCBUENOSAIRES - MUESTRA INTERNACIONAL DE CINE DOCUMENTAL</t>
  </si>
  <si>
    <t>OCTUBRE / DICIEMBRE</t>
  </si>
  <si>
    <t>http://www.docbsas.com.ar/</t>
  </si>
  <si>
    <t>DOCSBARCELONA - FESTIVAL INTERNACIONAL DE CINEMA DOCUMENTAL</t>
  </si>
  <si>
    <t>https://docsbarcelona.com</t>
  </si>
  <si>
    <t>NEW YORK GAME AWARDS</t>
  </si>
  <si>
    <t>https://nygamecritics.com/awards/</t>
  </si>
  <si>
    <t xml:space="preserve">DOCSMX - FESTIVAL INTERNACIONAL DE CINE DOCUMENTAL  DE LA CIUDAD DE MÉXICO </t>
  </si>
  <si>
    <t>https://www.docsmx.org</t>
  </si>
  <si>
    <t>DOCSP</t>
  </si>
  <si>
    <t>OCTUBRE/NOVIEMBRE</t>
  </si>
  <si>
    <t>https://www.docsp.com/en/</t>
  </si>
  <si>
    <t>DOCSVALENCIA</t>
  </si>
  <si>
    <t>https://docsvalencia.com/</t>
  </si>
  <si>
    <t>NEW ZEALAND GAMES DEVELOPERS CONFERENCE</t>
  </si>
  <si>
    <t>NUEVA ZELANDA</t>
  </si>
  <si>
    <t>https://nzgdc.com</t>
  </si>
  <si>
    <t>DOCUMENTA MADRID - FESTIVAL INTERNACIONAL DE CINE</t>
  </si>
  <si>
    <t>http://www.documentamadrid.com/</t>
  </si>
  <si>
    <t>NEXTGEN GAME DEVELOPMENT CONFERENCE</t>
  </si>
  <si>
    <t>https://www.industryevents.com/events/nextgen-game-development-summit</t>
  </si>
  <si>
    <t>NORDIC GAME SPRING</t>
  </si>
  <si>
    <t>SUECIA</t>
  </si>
  <si>
    <t>https://conf.nordicgame.com</t>
  </si>
  <si>
    <t>DOKLEIPZIG - INTERNATIONAL LEIPZIG FESTIVAL FOR DOCUMENTARY AND ANIMATED FILM</t>
  </si>
  <si>
    <t>https://www.dok-leipzig.de/en</t>
  </si>
  <si>
    <t>DOXA DOCUMENTARY FILM FESTIVAL</t>
  </si>
  <si>
    <t>https://www.doxafestival.ca</t>
  </si>
  <si>
    <t>É TUDO VERDADE - FESTIVAL INTERNACIONAL DE DOCUMENTÁRIOS</t>
  </si>
  <si>
    <t>MARZO / ABRIL</t>
  </si>
  <si>
    <t>http://etudoverdade.com.br/en/home/</t>
  </si>
  <si>
    <t>FAM- FESTIVAL AUDIOVISUAL DEL MERCOSUR</t>
  </si>
  <si>
    <t>JUNIO O SETIEMBRE?</t>
  </si>
  <si>
    <t>http://www.famdetodos.com.br</t>
  </si>
  <si>
    <t>FANTASOLAB: LABORATORIO IBEROAMERICANO DE PROYECTOS DE CINE FANTÁSTICO</t>
  </si>
  <si>
    <t>https://www.programaibermedia.com/proyectos/fantasolab-laboratorio-iberoamericano-de-proyectos-de-cine-fantastico/</t>
  </si>
  <si>
    <t>FANTASTIC FEST</t>
  </si>
  <si>
    <t>http://fantasticfest.com/</t>
  </si>
  <si>
    <t>FESTIVAL BIOBIOCINE</t>
  </si>
  <si>
    <t>ABRIL O JUNIO?</t>
  </si>
  <si>
    <t>https://festivalbiobiocine.cl/</t>
  </si>
  <si>
    <t>FESTIVAL DE CINE DE LIMA</t>
  </si>
  <si>
    <t>PERÚ</t>
  </si>
  <si>
    <t>www.festivaldelima.com</t>
  </si>
  <si>
    <t>FESTIVAL DE CINE DE VIÑA DEL MAR</t>
  </si>
  <si>
    <t>https://cinevina.cl/</t>
  </si>
  <si>
    <t>PAX EAST</t>
  </si>
  <si>
    <t>https://east.paxsite.com</t>
  </si>
  <si>
    <t>PAX WEST</t>
  </si>
  <si>
    <t>https://west.paxsite.com</t>
  </si>
  <si>
    <t>FESTIVAL DEL CINEMA IBERO-LATINO AMERICANO DI TRIESTE</t>
  </si>
  <si>
    <t>https://www.cinelatinotrieste.org</t>
  </si>
  <si>
    <t>FESTIVAL DES 3 CONTINENTS</t>
  </si>
  <si>
    <t>http://www.3continents.com/</t>
  </si>
  <si>
    <t>POCKET GAMER CONNECTS LONDON</t>
  </si>
  <si>
    <t>https://www.pgconnects.com/london/</t>
  </si>
  <si>
    <t>POCKET GAMER CONNECTS SAN FRANCISCO</t>
  </si>
  <si>
    <t>https://www.pgconnects.com/sanfrancisco/</t>
  </si>
  <si>
    <t>FESTIVAL EDOC</t>
  </si>
  <si>
    <t>ECUADOR</t>
  </si>
  <si>
    <t>https://festivaledoc.org</t>
  </si>
  <si>
    <t>FESTIVAL INTERNACIONAL DE CINE DE AUTOR (FIC AUTOR GUADALAJARA)</t>
  </si>
  <si>
    <t>https://www.ficautor.com/</t>
  </si>
  <si>
    <t>FESTIVAL INTERNACIONAL DE CINE DE CALI</t>
  </si>
  <si>
    <t>https://www.festivaldecinecali.gov.co/</t>
  </si>
  <si>
    <t>FESTIVAL INTERNACIONAL DE CINE DE CARTAGENA DE INDIAS</t>
  </si>
  <si>
    <t>FEBRERO / MARZO</t>
  </si>
  <si>
    <t>http://www.ficcifestival.com</t>
  </si>
  <si>
    <t>REBOOT DEVELOP BLUE</t>
  </si>
  <si>
    <t>https://rebootdevelopblue.com</t>
  </si>
  <si>
    <t>FESTIVAL INTERNACIONAL DE CINE DE GIJÓN</t>
  </si>
  <si>
    <t>http://www.gijonfilmfestival.com/</t>
  </si>
  <si>
    <t>FESTIVAL INTERNACIONAL DE CINE DE GUAYAQUIL</t>
  </si>
  <si>
    <t>AGOSTO / SETIEMBRE</t>
  </si>
  <si>
    <t>http://www.festicineguayaquil.org/</t>
  </si>
  <si>
    <t>FESTIVAL INTERNACIONAL DE CINE DE HUESCA</t>
  </si>
  <si>
    <t>http://www.huesca-filmfestival.com</t>
  </si>
  <si>
    <t>FESTIVAL INTERNACIONAL DE CINE DE PANAMÁ</t>
  </si>
  <si>
    <t>ABRIL O DICIEMBRE?</t>
  </si>
  <si>
    <t>PANAMÁ</t>
  </si>
  <si>
    <t>https://iffpanama.org</t>
  </si>
  <si>
    <t>FESTIVAL INTERNACIONAL DE CINE DE VALDIVIA</t>
  </si>
  <si>
    <t>https://ficvaldivia.cl/</t>
  </si>
  <si>
    <t>FESTIVAL INTERNACIONAL DE CINE DOCUMENTAL – DOC LISBOA, PORTUGAL</t>
  </si>
  <si>
    <t>PORTUGAL</t>
  </si>
  <si>
    <t>https://www.doclisboa.org</t>
  </si>
  <si>
    <t>FESTIVAL INTERNACIONAL DE CINE LAS PALMAS DE GRAN CANARIA</t>
  </si>
  <si>
    <t>MARZO - ABRIL</t>
  </si>
  <si>
    <t>http://www.lpafilmfestival.com/?lang=en</t>
  </si>
  <si>
    <t>FESTIVAL INTERNACIONAL DE CINE UNAM</t>
  </si>
  <si>
    <t>https://ficunam.unam.mx/</t>
  </si>
  <si>
    <t xml:space="preserve">FESTIVAL INTERNACIONAL DE RÍO DE JANEIRO, BRASIL </t>
  </si>
  <si>
    <t>http://www.festivaldorio.com.br/</t>
  </si>
  <si>
    <t>FESTIVAL OF ANIMATION BERLIN</t>
  </si>
  <si>
    <t>www.fa-berlin.com</t>
  </si>
  <si>
    <t>FESTIVAL REGARD</t>
  </si>
  <si>
    <t>festivalregard.com</t>
  </si>
  <si>
    <t>FESTIVAL SERIESLAND</t>
  </si>
  <si>
    <t>https://www.seriesland.eus</t>
  </si>
  <si>
    <t>FIDBA - FESTIVAL INTERNACIONAL DE CINE DOCUMENTAL DE BUENOS AIRES</t>
  </si>
  <si>
    <t>SETIEMBRE / DICIEMBRE</t>
  </si>
  <si>
    <t>https://www.fidba.org</t>
  </si>
  <si>
    <t>FIDMARSEILLE - FESTIVAL INTERNATIONAL DE CINÉMA MARSEILLE</t>
  </si>
  <si>
    <t>http://www.fidmarseille.org/</t>
  </si>
  <si>
    <t>FIDOCS</t>
  </si>
  <si>
    <t>JUNIO / JULIO</t>
  </si>
  <si>
    <t>https://fidocs.cl</t>
  </si>
  <si>
    <t>FILMAR FESTIVAL DE CINE LATINOAMERICANO</t>
  </si>
  <si>
    <t>http://www.filmaramlat.ch</t>
  </si>
  <si>
    <t>FILMS FROM THE SOUTH FILM FESTIVAL</t>
  </si>
  <si>
    <t>NORUEGA</t>
  </si>
  <si>
    <t>http://www.filmfrasor.no/en</t>
  </si>
  <si>
    <t>FRIGHT FEST</t>
  </si>
  <si>
    <t>https://www.frightfest.co.uk/</t>
  </si>
  <si>
    <t>GENEVE INTERNATIONAL FILM FESTIVAL</t>
  </si>
  <si>
    <t>https://www.giff.ch/</t>
  </si>
  <si>
    <t>GLASGOW FILM FESTIVAL</t>
  </si>
  <si>
    <t>FEBRERO/MARZO</t>
  </si>
  <si>
    <t>https://glasgowfilm.org/glasgow-film-festival</t>
  </si>
  <si>
    <t>GÖTEBORG FILM FESTIVAL</t>
  </si>
  <si>
    <t>https://goteborgfilmfestival.se/en/</t>
  </si>
  <si>
    <t>INTERNATIONAL FILM FESTIVAL KERALA</t>
  </si>
  <si>
    <t>http://iffk.in/</t>
  </si>
  <si>
    <t>INTERNATIONAL FILM FESTIVAL MANNHEIM-HEIDELBERG</t>
  </si>
  <si>
    <t>www.iffmh.de/</t>
  </si>
  <si>
    <t>INTERNATIONALE KURTZFILMTAGE OBERHAUSEN</t>
  </si>
  <si>
    <t>https://www.kurzfilmtage.de/de/</t>
  </si>
  <si>
    <t>JI.HLAVA INTERNATIONAL DOCUMENTARY FILM FESTIVAL</t>
  </si>
  <si>
    <t>http://www.ji-hlava.com</t>
  </si>
  <si>
    <t>KRAKOW FILM FESTIVAL</t>
  </si>
  <si>
    <t>http://www.krakowfilmfestival.pl/en/</t>
  </si>
  <si>
    <t>LABEX</t>
  </si>
  <si>
    <t>http://territoriolabex.com</t>
  </si>
  <si>
    <t>LOS ANGELES LATINO INTERNATIONAL FILM FESTIVAL (LALIFF)</t>
  </si>
  <si>
    <t>http://www.lafilmfest.com/</t>
  </si>
  <si>
    <t>MÁRGENES</t>
  </si>
  <si>
    <t>www.margenes.org</t>
  </si>
  <si>
    <t>SUMMER GAME FEST</t>
  </si>
  <si>
    <t>https://www.summergamefest.com</t>
  </si>
  <si>
    <t>MIAMI FILM FESTIVAL</t>
  </si>
  <si>
    <t>http://www.miamifilmfestival.com/</t>
  </si>
  <si>
    <t>SXSW</t>
  </si>
  <si>
    <t>https://www.sxsw.com</t>
  </si>
  <si>
    <t>MIRADAS AFRO - FESTIVAL Y MERCADO INTERNACIONAL DE CINE DOCUMENTAL DE GUÍA DE ISORA</t>
  </si>
  <si>
    <t>MARZO / OCTUBRE?</t>
  </si>
  <si>
    <t>http://www.miradasdoc.com/</t>
  </si>
  <si>
    <t>MORBIDO FILM FEST</t>
  </si>
  <si>
    <t>https://www.morbidofest.com</t>
  </si>
  <si>
    <t>TAIPEI GAME SHOW</t>
  </si>
  <si>
    <t>https://tgs.tca.org.tw/b2bzone_e.php</t>
  </si>
  <si>
    <t>MOSTRA - SÃO PAULO INTERNATIONAL FILM FESTIVAL</t>
  </si>
  <si>
    <t>AGOSTO U OCTUBRE?</t>
  </si>
  <si>
    <t>http://42.mostra.org/br/home/</t>
  </si>
  <si>
    <t>NEUCHATEL INTERNATIONAL FANTASTIC FILM FESTIVAL</t>
  </si>
  <si>
    <t>https://2022.nifff.ch/en</t>
  </si>
  <si>
    <t>NEW YORK INTERNATIONAL FILM FESTIVAL</t>
  </si>
  <si>
    <t>ABRIL O AGOSTO?</t>
  </si>
  <si>
    <t>https://nyciff.com</t>
  </si>
  <si>
    <t>DOC NEW YORK</t>
  </si>
  <si>
    <t>MAYO O NOVIEMBRE</t>
  </si>
  <si>
    <t>https://www.docnyc.net</t>
  </si>
  <si>
    <t>THE GAME AWARDS</t>
  </si>
  <si>
    <t>https://thegameawards.com</t>
  </si>
  <si>
    <t>PALM SPRINGS INTERNATIONAL FILM FESTIVAL </t>
  </si>
  <si>
    <t>http://www.psfilmfest.org</t>
  </si>
  <si>
    <t>PÖFF  - TALLINN BLACK NIGHTS FILM FESTIVAL</t>
  </si>
  <si>
    <t>ESTONIA</t>
  </si>
  <si>
    <t>https://poff.ee/en/</t>
  </si>
  <si>
    <t>RAINDANCE</t>
  </si>
  <si>
    <t>http://www.raindance.co.uk</t>
  </si>
  <si>
    <t>TOKYO GAME SHOW</t>
  </si>
  <si>
    <t>https://events.nikkeibp.co.jp/tgs/2023/en/exhibitor/</t>
  </si>
  <si>
    <t>TOKYO INDIE GAMES SUMMIT</t>
  </si>
  <si>
    <t>https://indiegamessummit.tokyo/en/</t>
  </si>
  <si>
    <t>RESIDENCIA WALDEN</t>
  </si>
  <si>
    <t>https://www.residenciaswalden.org</t>
  </si>
  <si>
    <t>RIO 2C</t>
  </si>
  <si>
    <t>http://www.riocontentmarket.com</t>
  </si>
  <si>
    <t>ROME FILM FEST</t>
  </si>
  <si>
    <t>http://www.romacinemafest.it</t>
  </si>
  <si>
    <t>SEMANA INTERNACIONAL DE CINE DE SANTANDER</t>
  </si>
  <si>
    <t>https://sicsantander.com/</t>
  </si>
  <si>
    <t>SERIES MANIA INTERNATIONAL FESTIVAL</t>
  </si>
  <si>
    <t>https://seriesmania.com/en/</t>
  </si>
  <si>
    <t xml:space="preserve">SHEFFIELD DOC FEST       </t>
  </si>
  <si>
    <t>https://sheffdocfest.com/</t>
  </si>
  <si>
    <t>SLAMDANCE</t>
  </si>
  <si>
    <t>http://www.slamdance.com/</t>
  </si>
  <si>
    <t>STOCKHOLM INTERNATIONAL FILM FESTIVAL </t>
  </si>
  <si>
    <t>http://www.stockholmfilmfestival.se/en</t>
  </si>
  <si>
    <t>SUNNY SIDE OF THE DOC</t>
  </si>
  <si>
    <t>https://www.sunnysideofthedoc.com/</t>
  </si>
  <si>
    <t>https://www.sxsw.com/</t>
  </si>
  <si>
    <t xml:space="preserve">TAMPERE FILM FESTIVAL                                                                                                                                          </t>
  </si>
  <si>
    <t>FINLANDIA</t>
  </si>
  <si>
    <t>http://www.tamperefilmfestival.fi</t>
  </si>
  <si>
    <t>THESSALONIKI FILM FESTIVAL</t>
  </si>
  <si>
    <t>GRECIA</t>
  </si>
  <si>
    <t>Http://www.filmfestival.gr</t>
  </si>
  <si>
    <t>TRUE/FALSE INTERNATIONAL FILM FESTIVAL</t>
  </si>
  <si>
    <t>https://truefalse.org</t>
  </si>
  <si>
    <t>W.A.S.D</t>
  </si>
  <si>
    <t>https://www.wasdlive.com</t>
  </si>
  <si>
    <t>VANCOUVER FILM FESTIVAL</t>
  </si>
  <si>
    <t>https://viff.org</t>
  </si>
  <si>
    <t>VENTANA SUR</t>
  </si>
  <si>
    <t>https://ventana-sur.com</t>
  </si>
  <si>
    <t>WARSAW ANIMATION FILM FESTIVAL</t>
  </si>
  <si>
    <t>https://www.warsawanimationfest.com/</t>
  </si>
  <si>
    <t>WARSAW FILM FESTIVAL</t>
  </si>
  <si>
    <t>https://wff.pl/en/</t>
  </si>
  <si>
    <t>WHEN EAST MEETS WEST</t>
  </si>
  <si>
    <t>http://www.wemw.it</t>
  </si>
  <si>
    <t>YAMAGATA INTERNATIONAL DOCUMENTARY FILM FESTIVAL</t>
  </si>
  <si>
    <t>www.yidff.jp</t>
  </si>
  <si>
    <t>ZAGREB DOX</t>
  </si>
  <si>
    <t>http://zagrebdox.net</t>
  </si>
  <si>
    <t>ZINEBI - FESTIVAL INTERNACIONAL DE CINE DOCUMENTAL Y CORTOMETRAJE DE BILBAO</t>
  </si>
  <si>
    <t>https://zinebi.eus/en/</t>
  </si>
  <si>
    <t>AMERICAN CONTENT</t>
  </si>
  <si>
    <t>MAEF MERCADO ENTRE FRONTERAS</t>
  </si>
  <si>
    <t>CONO SUR</t>
  </si>
  <si>
    <t xml:space="preserve">BAFF, Brussels Art Film Festival
</t>
  </si>
  <si>
    <t>EUROPA</t>
  </si>
  <si>
    <t>DART Festival</t>
  </si>
  <si>
    <t>Le FIFA</t>
  </si>
  <si>
    <t>CENTRO Y NORTE AMÉRICA</t>
  </si>
  <si>
    <t>Rencontres du Film d'Art</t>
  </si>
  <si>
    <t>FORMATO DEL PROYECTO U OBRA AUDIOVISUAL / PROFESIONAL</t>
  </si>
  <si>
    <t>PONDERACIÓN</t>
  </si>
  <si>
    <t>SERIE</t>
  </si>
  <si>
    <t>CORTOMETRAJE</t>
  </si>
  <si>
    <t>OTROS FORMATOS</t>
  </si>
  <si>
    <t>VIDEOJUEGO</t>
  </si>
  <si>
    <t>PROGRAMADOR DE FESTIVAL</t>
  </si>
  <si>
    <t>REGIÓN DE LOS EVENTOS</t>
  </si>
  <si>
    <t>REFERENCIA DE COSTO DE AÉREOS EN $</t>
  </si>
  <si>
    <t>SUDAMÉRICA NORTE</t>
  </si>
  <si>
    <t>ASIA</t>
  </si>
  <si>
    <t>ÁFRICA</t>
  </si>
  <si>
    <t>OCEANÍA</t>
  </si>
  <si>
    <t>REGION NUEVA 1</t>
  </si>
  <si>
    <t>REGION NUEVA 2</t>
  </si>
  <si>
    <t>CLASE DEL FESTIVAL</t>
  </si>
  <si>
    <t>ETAPA DEL PROYECTO U OBRA AUDIOVISUAL Y SECCIÓN DEL EVENTO / PROFESIONAL</t>
  </si>
  <si>
    <t>OBRA FINALIZADA SELECCIONADA EN SECCIÓN PARALELA</t>
  </si>
  <si>
    <t xml:space="preserve">PROYECTO EN DESARROLLO EN ESPACIO DE INDUSTRIA O MERCADO CON SELECCION </t>
  </si>
  <si>
    <t xml:space="preserve">CORTE DE EDICIÓN EN ESPACIO DE INDUSTRIA O MERCADO CON SELECCION </t>
  </si>
  <si>
    <t xml:space="preserve">PROYECTO EN DESARROLLO EN ESPACIO DE INDUSTRIA O MERCADO SIN SELECCION </t>
  </si>
  <si>
    <t xml:space="preserve">CONCEPT, PROTOTIPO O CORTE VERTICAL EN ESPACIO DE INDUSTRIA O MERCADO CON SELECCIÓN </t>
  </si>
  <si>
    <t xml:space="preserve">CONCEPT, PROTOTIPO O CORTE VERTICAL EN ESPACIO DE INDUSTRIA O MERCADO SIN SELECCIÓN </t>
  </si>
  <si>
    <t xml:space="preserve">PARTICIPACIÓN NACIONAL </t>
  </si>
  <si>
    <t>MINORITARIA</t>
  </si>
  <si>
    <t>REGION</t>
  </si>
  <si>
    <t>ALBANIA</t>
  </si>
  <si>
    <t>AUSTRALIA</t>
  </si>
  <si>
    <t>AUSTRIA</t>
  </si>
  <si>
    <t>BOSNIA Y HERZEGOVINA</t>
  </si>
  <si>
    <t>COSTA RICA</t>
  </si>
  <si>
    <t>EMIRATOS ÁRABES UNIDOS</t>
  </si>
  <si>
    <t>GUATEMALA</t>
  </si>
  <si>
    <t>HONG KONG</t>
  </si>
  <si>
    <t>IRLANDA</t>
  </si>
  <si>
    <t>ISRAEL</t>
  </si>
  <si>
    <t>KAZAJISTÁN</t>
  </si>
  <si>
    <t>REPÚBLICA DOMINICANA</t>
  </si>
  <si>
    <t>RUMANIA</t>
  </si>
  <si>
    <t>SUDÁFRICA</t>
  </si>
  <si>
    <t>TURQUÍA</t>
  </si>
  <si>
    <t>REF VIATICO</t>
  </si>
  <si>
    <t>DOMINICA</t>
  </si>
  <si>
    <t>LUXEMBURGO</t>
  </si>
  <si>
    <t>BERMUDA</t>
  </si>
  <si>
    <t>BARBADOS</t>
  </si>
  <si>
    <t>SANTA LUCÍA</t>
  </si>
  <si>
    <t>ANGUILA</t>
  </si>
  <si>
    <t>BAHAMAS</t>
  </si>
  <si>
    <t>ISLAS VÍRGENES BRITÁNICAS</t>
  </si>
  <si>
    <t>ISLAS TURCAS Y CAICOS</t>
  </si>
  <si>
    <t>ISLAS VÍRGENES</t>
  </si>
  <si>
    <t>ARABIA SAUDITA</t>
  </si>
  <si>
    <t>SAN CRISTÓBAL Y NIEVES</t>
  </si>
  <si>
    <t>ISLAS CAIMÁN</t>
  </si>
  <si>
    <t>MÓNACO</t>
  </si>
  <si>
    <t>QATAR</t>
  </si>
  <si>
    <t>TRINIDAD Y TOBAGO</t>
  </si>
  <si>
    <t>KUWAIT</t>
  </si>
  <si>
    <t>NUEVA CALEDONIA</t>
  </si>
  <si>
    <t>ARUBA</t>
  </si>
  <si>
    <t>GRANADA</t>
  </si>
  <si>
    <t>CURAZAO</t>
  </si>
  <si>
    <t>JAMAICA</t>
  </si>
  <si>
    <t>BARÉIN</t>
  </si>
  <si>
    <t>JERUSALÉN</t>
  </si>
  <si>
    <t>ESLOVENIA, REPÚBLICA</t>
  </si>
  <si>
    <t>SAN VICENTE Y LAS GRANADINAS</t>
  </si>
  <si>
    <t>GUAM</t>
  </si>
  <si>
    <t>SAN MARTÍN</t>
  </si>
  <si>
    <t>MALTA</t>
  </si>
  <si>
    <t>ANTIGUA Y BARBUDA</t>
  </si>
  <si>
    <t>OMÁN</t>
  </si>
  <si>
    <t>ISLANDIA</t>
  </si>
  <si>
    <t>ISLAS COOK</t>
  </si>
  <si>
    <t>ANDORRA</t>
  </si>
  <si>
    <t>NIUE</t>
  </si>
  <si>
    <t>MICRONESIA, EDOS. FEDERADOS</t>
  </si>
  <si>
    <t>MAURICIO</t>
  </si>
  <si>
    <t>MONTSERRAT</t>
  </si>
  <si>
    <t>BELICE</t>
  </si>
  <si>
    <t>GHANA</t>
  </si>
  <si>
    <t>LIBANO</t>
  </si>
  <si>
    <t>ESLOVACA, REPÚBLICA</t>
  </si>
  <si>
    <t>COMOROS</t>
  </si>
  <si>
    <t>GIBRALTAR</t>
  </si>
  <si>
    <t>BRUNEI</t>
  </si>
  <si>
    <t>NAURU</t>
  </si>
  <si>
    <t>PAPÚA NUEVA GUINEA</t>
  </si>
  <si>
    <t>ARMENIA</t>
  </si>
  <si>
    <t>TURKMENISTÁN</t>
  </si>
  <si>
    <t>LIBIA</t>
  </si>
  <si>
    <t>TUVALU</t>
  </si>
  <si>
    <t>IRAK</t>
  </si>
  <si>
    <t>MOZAMBIQUE</t>
  </si>
  <si>
    <t>SENEGAL</t>
  </si>
  <si>
    <t>CHIPRE</t>
  </si>
  <si>
    <t>HUNGRIA</t>
  </si>
  <si>
    <t>GUINEA</t>
  </si>
  <si>
    <t>CHINA, MACAU</t>
  </si>
  <si>
    <t>CISJORDANIA</t>
  </si>
  <si>
    <t>GEORGIA, REPÚBLICA DE</t>
  </si>
  <si>
    <t>GUINEA ECUATORIAL</t>
  </si>
  <si>
    <t>LETONIA</t>
  </si>
  <si>
    <t>ISLAS SALOMÓN</t>
  </si>
  <si>
    <t>JORDANIA</t>
  </si>
  <si>
    <t>EL SALVADOR</t>
  </si>
  <si>
    <t>ISLAS MARSHALL</t>
  </si>
  <si>
    <t>MARRUECOS</t>
  </si>
  <si>
    <t>MOLDAVIA</t>
  </si>
  <si>
    <t>LITUANIA</t>
  </si>
  <si>
    <t>REPÚBLICA DEMOCRÁTICA DEL CONGO</t>
  </si>
  <si>
    <t>COSTA DE MARFIL</t>
  </si>
  <si>
    <t>SAMOA</t>
  </si>
  <si>
    <t>CABO VERDE</t>
  </si>
  <si>
    <t>FIYI</t>
  </si>
  <si>
    <t>TANZANIA</t>
  </si>
  <si>
    <t>PARAGUAY</t>
  </si>
  <si>
    <t>SURINAM</t>
  </si>
  <si>
    <t>HONDURAS</t>
  </si>
  <si>
    <t>SANTO TOMÉ Y PRÍNCIPE</t>
  </si>
  <si>
    <t>ZAMBIA</t>
  </si>
  <si>
    <t>BOTSUANA</t>
  </si>
  <si>
    <t>SAHARA OCCIDENTAL</t>
  </si>
  <si>
    <t>SERBIA</t>
  </si>
  <si>
    <t>SUDÁN</t>
  </si>
  <si>
    <t>CONGO</t>
  </si>
  <si>
    <t>ERITREA</t>
  </si>
  <si>
    <t>ARGELIA</t>
  </si>
  <si>
    <t>GABÓN</t>
  </si>
  <si>
    <t>ANGOLA</t>
  </si>
  <si>
    <t>BURKINA FASO</t>
  </si>
  <si>
    <t>MALDIVAS</t>
  </si>
  <si>
    <t>IRÁN</t>
  </si>
  <si>
    <t>MALASIA</t>
  </si>
  <si>
    <t>CHAD</t>
  </si>
  <si>
    <t>TÚNEZ</t>
  </si>
  <si>
    <t>YIBUTI</t>
  </si>
  <si>
    <t>CAMERÚN</t>
  </si>
  <si>
    <t>ZIMBABUE</t>
  </si>
  <si>
    <t>TAILANDIA</t>
  </si>
  <si>
    <t>UCRANIA</t>
  </si>
  <si>
    <t>AZERBAIJAN</t>
  </si>
  <si>
    <t>FILIPINAS</t>
  </si>
  <si>
    <t>LIBERIA</t>
  </si>
  <si>
    <t>TOKELAU</t>
  </si>
  <si>
    <t>MALI</t>
  </si>
  <si>
    <t>KIRIBATI</t>
  </si>
  <si>
    <t>MONTENEGRO</t>
  </si>
  <si>
    <t>TIMOR ORIENTAL</t>
  </si>
  <si>
    <t>INDONESIA</t>
  </si>
  <si>
    <t>VANUATU</t>
  </si>
  <si>
    <t>VENEZUELA</t>
  </si>
  <si>
    <t>YEMEN, REPÚBLICA</t>
  </si>
  <si>
    <t>COREA DEL NORTE</t>
  </si>
  <si>
    <t>TOGO</t>
  </si>
  <si>
    <t>KENIA</t>
  </si>
  <si>
    <t>AFGANISTÁN</t>
  </si>
  <si>
    <t>SIERRA LEONA</t>
  </si>
  <si>
    <t>BURUNDI</t>
  </si>
  <si>
    <t>BENIN</t>
  </si>
  <si>
    <t>MONGOLIA</t>
  </si>
  <si>
    <t>BUTÁN</t>
  </si>
  <si>
    <t>SOMALIA</t>
  </si>
  <si>
    <t>BANGLADESH</t>
  </si>
  <si>
    <t>NICARAGUA</t>
  </si>
  <si>
    <t>ESUATINI</t>
  </si>
  <si>
    <t>GUINEA BISSAU</t>
  </si>
  <si>
    <t>MACEDONIA, REPÚBLICA</t>
  </si>
  <si>
    <t>GUYANA</t>
  </si>
  <si>
    <t>SRI LANKA</t>
  </si>
  <si>
    <t>MAURITANIA</t>
  </si>
  <si>
    <t>BIELORRUSIA</t>
  </si>
  <si>
    <t>RUANDA</t>
  </si>
  <si>
    <t>NIGERIA</t>
  </si>
  <si>
    <t>SUDÁN DEL SUR</t>
  </si>
  <si>
    <t>NAMIBIA</t>
  </si>
  <si>
    <t>BULGARIA</t>
  </si>
  <si>
    <t>BIRMANIA</t>
  </si>
  <si>
    <t>LESOTO</t>
  </si>
  <si>
    <t>MADAGASCAR</t>
  </si>
  <si>
    <t>UZBEKISTÁN</t>
  </si>
  <si>
    <t>VIETNAM</t>
  </si>
  <si>
    <t>ETIOPÍA</t>
  </si>
  <si>
    <t>UGANDA</t>
  </si>
  <si>
    <t>NÍGER</t>
  </si>
  <si>
    <t>LAO</t>
  </si>
  <si>
    <t>PAKISTÁN</t>
  </si>
  <si>
    <t>CAMBOYA</t>
  </si>
  <si>
    <t>TONGA</t>
  </si>
  <si>
    <t>REPÚBLICA CENTROAFRICANA</t>
  </si>
  <si>
    <t>GAMBIA</t>
  </si>
  <si>
    <t>NEPAL</t>
  </si>
  <si>
    <t>TAYIKISTÁN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</si>
</sst>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3">
    <numFmt numFmtId="164" formatCode="#,##0.0"/>
    <numFmt numFmtId="165" formatCode="[$$]#,##0"/>
    <numFmt numFmtId="166" formatCode="0.0"/>
  </numFmts>
  <fonts count="20">
    <font>
      <sz val="12.0"/>
      <color theme="1"/>
      <name val="Calibri"/>
      <scheme val="minor"/>
    </font>
    <font>
      <sz val="12.0"/>
      <color theme="1"/>
      <name val="DM Sans"/>
    </font>
    <font>
      <b/>
      <sz val="12.0"/>
      <color theme="1"/>
      <name val="DM Sans"/>
    </font>
    <font>
      <b/>
      <sz val="11.0"/>
      <color rgb="FF000000"/>
      <name val="DM Sans"/>
    </font>
    <font>
      <sz val="11.0"/>
      <color theme="1"/>
      <name val="DM Sans"/>
    </font>
    <font>
      <sz val="14.0"/>
      <color rgb="FF2A2A2A"/>
      <name val="DM Sans"/>
    </font>
    <font>
      <sz val="10.0"/>
      <color theme="1"/>
      <name val="DM Sans"/>
    </font>
    <font>
      <u/>
      <sz val="10.0"/>
      <color rgb="FF0000FF"/>
      <name val="DM Sans"/>
    </font>
    <font>
      <u/>
      <sz val="10.0"/>
      <color theme="1"/>
      <name val="DM Sans"/>
    </font>
    <font>
      <u/>
      <sz val="10.0"/>
      <color theme="1"/>
      <name val="DM Sans"/>
    </font>
    <font>
      <u/>
      <sz val="10.0"/>
      <color rgb="FF0000FF"/>
      <name val="DM Sans"/>
    </font>
    <font>
      <u/>
      <sz val="10.0"/>
      <color theme="1"/>
      <name val="DM Sans"/>
    </font>
    <font>
      <u/>
      <sz val="10.0"/>
      <color rgb="FF0000FF"/>
      <name val="DM Sans"/>
    </font>
    <font>
      <u/>
      <sz val="10.0"/>
      <color rgb="FF0000FF"/>
      <name val="DM Sans"/>
    </font>
    <font>
      <u/>
      <sz val="10.0"/>
      <color theme="1"/>
      <name val="DM Sans"/>
    </font>
    <font>
      <color theme="1"/>
      <name val="Calibri"/>
    </font>
    <font>
      <b/>
      <sz val="10.0"/>
      <color theme="1"/>
      <name val="DM Sans"/>
    </font>
    <font>
      <b/>
      <sz val="10.0"/>
      <color rgb="FFFF0000"/>
      <name val="DM Sans"/>
    </font>
    <font>
      <sz val="9.0"/>
      <color theme="1"/>
      <name val="Arial"/>
    </font>
    <font>
      <b/>
      <sz val="9.0"/>
      <color theme="1"/>
      <name val="Arial"/>
    </font>
  </fonts>
  <fills count="9">
    <fill>
      <patternFill patternType="none"/>
    </fill>
    <fill>
      <patternFill patternType="lightGray"/>
    </fill>
    <fill>
      <patternFill patternType="solid">
        <fgColor rgb="FF00FF00"/>
        <bgColor rgb="FF00FF00"/>
      </patternFill>
    </fill>
    <fill>
      <patternFill patternType="solid">
        <fgColor rgb="FFCCCCCC"/>
        <bgColor rgb="FFCCCCCC"/>
      </patternFill>
    </fill>
    <fill>
      <patternFill patternType="solid">
        <fgColor rgb="FFB7B7B7"/>
        <bgColor rgb="FFB7B7B7"/>
      </patternFill>
    </fill>
    <fill>
      <patternFill patternType="solid">
        <fgColor rgb="FFD9EAD3"/>
        <bgColor rgb="FFD9EAD3"/>
      </patternFill>
    </fill>
    <fill>
      <patternFill patternType="solid">
        <fgColor rgb="FFFFF2CC"/>
        <bgColor rgb="FFFFF2CC"/>
      </patternFill>
    </fill>
    <fill>
      <patternFill patternType="solid">
        <fgColor rgb="FF999999"/>
        <bgColor rgb="FF999999"/>
      </patternFill>
    </fill>
    <fill>
      <patternFill patternType="solid">
        <fgColor rgb="FFFFFFFF"/>
        <bgColor rgb="FFFFFFFF"/>
      </patternFill>
    </fill>
  </fills>
  <borders count="3">
    <border/>
    <border>
      <left/>
      <right/>
      <top/>
      <bottom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81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1" numFmtId="3" xfId="0" applyFont="1" applyNumberFormat="1"/>
    <xf borderId="0" fillId="0" fontId="2" numFmtId="0" xfId="0" applyFont="1"/>
    <xf borderId="0" fillId="0" fontId="1" numFmtId="3" xfId="0" applyAlignment="1" applyFont="1" applyNumberFormat="1">
      <alignment horizontal="center"/>
    </xf>
    <xf borderId="0" fillId="0" fontId="3" numFmtId="0" xfId="0" applyFont="1"/>
    <xf borderId="0" fillId="0" fontId="4" numFmtId="0" xfId="0" applyAlignment="1" applyFont="1">
      <alignment horizontal="left" readingOrder="0" vertical="center"/>
    </xf>
    <xf borderId="0" fillId="0" fontId="1" numFmtId="0" xfId="0" applyAlignment="1" applyFont="1">
      <alignment readingOrder="0" shrinkToFit="0" wrapText="1"/>
    </xf>
    <xf borderId="0" fillId="0" fontId="1" numFmtId="164" xfId="0" applyFont="1" applyNumberFormat="1"/>
    <xf borderId="0" fillId="0" fontId="1" numFmtId="4" xfId="0" applyFont="1" applyNumberFormat="1"/>
    <xf borderId="0" fillId="0" fontId="1" numFmtId="0" xfId="0" applyAlignment="1" applyFont="1">
      <alignment shrinkToFit="0" wrapText="1"/>
    </xf>
    <xf borderId="0" fillId="0" fontId="1" numFmtId="165" xfId="0" applyFont="1" applyNumberFormat="1"/>
    <xf borderId="0" fillId="0" fontId="1" numFmtId="0" xfId="0" applyAlignment="1" applyFont="1">
      <alignment horizontal="left" readingOrder="0" vertical="center"/>
    </xf>
    <xf borderId="0" fillId="2" fontId="1" numFmtId="165" xfId="0" applyFill="1" applyFont="1" applyNumberFormat="1"/>
    <xf borderId="1" fillId="3" fontId="2" numFmtId="0" xfId="0" applyBorder="1" applyFill="1" applyFont="1"/>
    <xf borderId="1" fillId="3" fontId="2" numFmtId="165" xfId="0" applyBorder="1" applyFont="1" applyNumberFormat="1"/>
    <xf borderId="0" fillId="0" fontId="1" numFmtId="10" xfId="0" applyFont="1" applyNumberFormat="1"/>
    <xf borderId="0" fillId="0" fontId="5" numFmtId="3" xfId="0" applyAlignment="1" applyFont="1" applyNumberFormat="1">
      <alignment horizontal="left"/>
    </xf>
    <xf borderId="0" fillId="0" fontId="6" numFmtId="0" xfId="0" applyAlignment="1" applyFont="1">
      <alignment vertical="center"/>
    </xf>
    <xf borderId="1" fillId="4" fontId="6" numFmtId="0" xfId="0" applyAlignment="1" applyBorder="1" applyFill="1" applyFont="1">
      <alignment vertical="center"/>
    </xf>
    <xf borderId="0" fillId="4" fontId="6" numFmtId="0" xfId="0" applyAlignment="1" applyFont="1">
      <alignment horizontal="center" shrinkToFit="0" vertical="center" wrapText="1"/>
    </xf>
    <xf borderId="1" fillId="4" fontId="6" numFmtId="2" xfId="0" applyAlignment="1" applyBorder="1" applyFont="1" applyNumberFormat="1">
      <alignment horizontal="center" shrinkToFit="0" vertical="center" wrapText="1"/>
    </xf>
    <xf borderId="1" fillId="4" fontId="6" numFmtId="1" xfId="0" applyAlignment="1" applyBorder="1" applyFont="1" applyNumberFormat="1">
      <alignment horizontal="center" vertical="center"/>
    </xf>
    <xf borderId="1" fillId="4" fontId="6" numFmtId="1" xfId="0" applyAlignment="1" applyBorder="1" applyFont="1" applyNumberFormat="1">
      <alignment horizontal="center" shrinkToFit="0" vertical="center" wrapText="1"/>
    </xf>
    <xf borderId="0" fillId="5" fontId="6" numFmtId="0" xfId="0" applyFill="1" applyFont="1"/>
    <xf borderId="0" fillId="4" fontId="6" numFmtId="0" xfId="0" applyFont="1"/>
    <xf borderId="1" fillId="4" fontId="6" numFmtId="0" xfId="0" applyBorder="1" applyFont="1"/>
    <xf borderId="0" fillId="4" fontId="6" numFmtId="0" xfId="0" applyAlignment="1" applyFont="1">
      <alignment horizontal="center"/>
    </xf>
    <xf borderId="1" fillId="4" fontId="6" numFmtId="2" xfId="0" applyAlignment="1" applyBorder="1" applyFont="1" applyNumberFormat="1">
      <alignment horizontal="center" shrinkToFit="0" vertical="top" wrapText="1"/>
    </xf>
    <xf borderId="1" fillId="4" fontId="6" numFmtId="3" xfId="0" applyAlignment="1" applyBorder="1" applyFont="1" applyNumberFormat="1">
      <alignment horizontal="center"/>
    </xf>
    <xf borderId="1" fillId="4" fontId="6" numFmtId="3" xfId="0" applyBorder="1" applyFont="1" applyNumberFormat="1"/>
    <xf borderId="0" fillId="0" fontId="7" numFmtId="0" xfId="0" applyFont="1"/>
    <xf borderId="0" fillId="0" fontId="8" numFmtId="0" xfId="0" applyFont="1"/>
    <xf borderId="0" fillId="0" fontId="9" numFmtId="0" xfId="0" applyAlignment="1" applyFont="1">
      <alignment shrinkToFit="0" vertical="top" wrapText="1"/>
    </xf>
    <xf borderId="0" fillId="4" fontId="4" numFmtId="0" xfId="0" applyFont="1"/>
    <xf borderId="0" fillId="0" fontId="10" numFmtId="0" xfId="0" applyAlignment="1" applyFont="1">
      <alignment shrinkToFit="0" vertical="top" wrapText="1"/>
    </xf>
    <xf borderId="0" fillId="6" fontId="6" numFmtId="0" xfId="0" applyFill="1" applyFont="1"/>
    <xf borderId="0" fillId="4" fontId="6" numFmtId="0" xfId="0" applyAlignment="1" applyFont="1">
      <alignment horizontal="center" readingOrder="0"/>
    </xf>
    <xf borderId="0" fillId="4" fontId="6" numFmtId="2" xfId="0" applyAlignment="1" applyFont="1" applyNumberFormat="1">
      <alignment horizontal="center" shrinkToFit="0" vertical="top" wrapText="1"/>
    </xf>
    <xf borderId="0" fillId="4" fontId="6" numFmtId="3" xfId="0" applyAlignment="1" applyFont="1" applyNumberFormat="1">
      <alignment horizontal="center"/>
    </xf>
    <xf borderId="0" fillId="4" fontId="6" numFmtId="3" xfId="0" applyFont="1" applyNumberFormat="1"/>
    <xf borderId="0" fillId="5" fontId="11" numFmtId="0" xfId="0" applyFont="1"/>
    <xf borderId="0" fillId="5" fontId="12" numFmtId="0" xfId="0" applyAlignment="1" applyFont="1">
      <alignment shrinkToFit="0" vertical="top" wrapText="1"/>
    </xf>
    <xf borderId="0" fillId="5" fontId="6" numFmtId="0" xfId="0" applyAlignment="1" applyFont="1">
      <alignment shrinkToFit="0" vertical="top" wrapText="1"/>
    </xf>
    <xf borderId="0" fillId="5" fontId="13" numFmtId="0" xfId="0" applyFont="1"/>
    <xf borderId="1" fillId="5" fontId="6" numFmtId="0" xfId="0" applyBorder="1" applyFont="1"/>
    <xf borderId="0" fillId="5" fontId="14" numFmtId="0" xfId="0" applyAlignment="1" applyFont="1">
      <alignment shrinkToFit="0" vertical="top" wrapText="1"/>
    </xf>
    <xf borderId="0" fillId="4" fontId="15" numFmtId="0" xfId="0" applyAlignment="1" applyFont="1">
      <alignment horizontal="center"/>
    </xf>
    <xf borderId="0" fillId="5" fontId="15" numFmtId="0" xfId="0" applyFont="1"/>
    <xf borderId="0" fillId="4" fontId="15" numFmtId="0" xfId="0" applyFont="1"/>
    <xf borderId="0" fillId="4" fontId="15" numFmtId="0" xfId="0" applyAlignment="1" applyFont="1">
      <alignment horizontal="center" readingOrder="0"/>
    </xf>
    <xf borderId="0" fillId="4" fontId="6" numFmtId="0" xfId="0" applyAlignment="1" applyFont="1">
      <alignment readingOrder="0"/>
    </xf>
    <xf borderId="1" fillId="4" fontId="6" numFmtId="0" xfId="0" applyAlignment="1" applyBorder="1" applyFont="1">
      <alignment readingOrder="0"/>
    </xf>
    <xf borderId="0" fillId="5" fontId="6" numFmtId="0" xfId="0" applyAlignment="1" applyFont="1">
      <alignment readingOrder="0"/>
    </xf>
    <xf borderId="0" fillId="0" fontId="15" numFmtId="0" xfId="0" applyAlignment="1" applyFont="1">
      <alignment vertical="center"/>
    </xf>
    <xf borderId="0" fillId="0" fontId="15" numFmtId="0" xfId="0" applyAlignment="1" applyFont="1">
      <alignment readingOrder="0" vertical="center"/>
    </xf>
    <xf borderId="0" fillId="0" fontId="15" numFmtId="0" xfId="0" applyAlignment="1" applyFont="1">
      <alignment horizontal="center" vertical="center"/>
    </xf>
    <xf borderId="0" fillId="0" fontId="6" numFmtId="0" xfId="0" applyFont="1"/>
    <xf borderId="0" fillId="0" fontId="16" numFmtId="0" xfId="0" applyFont="1"/>
    <xf borderId="2" fillId="0" fontId="17" numFmtId="0" xfId="0" applyBorder="1" applyFont="1"/>
    <xf borderId="2" fillId="0" fontId="16" numFmtId="0" xfId="0" applyAlignment="1" applyBorder="1" applyFont="1">
      <alignment horizontal="center"/>
    </xf>
    <xf borderId="2" fillId="0" fontId="6" numFmtId="0" xfId="0" applyBorder="1" applyFont="1"/>
    <xf borderId="2" fillId="0" fontId="6" numFmtId="0" xfId="0" applyAlignment="1" applyBorder="1" applyFont="1">
      <alignment readingOrder="0"/>
    </xf>
    <xf borderId="2" fillId="0" fontId="16" numFmtId="0" xfId="0" applyBorder="1" applyFont="1"/>
    <xf borderId="2" fillId="0" fontId="16" numFmtId="0" xfId="0" applyAlignment="1" applyBorder="1" applyFont="1">
      <alignment horizontal="center" shrinkToFit="0" wrapText="1"/>
    </xf>
    <xf borderId="2" fillId="0" fontId="6" numFmtId="3" xfId="0" applyBorder="1" applyFont="1" applyNumberFormat="1"/>
    <xf borderId="2" fillId="0" fontId="6" numFmtId="166" xfId="0" applyBorder="1" applyFont="1" applyNumberFormat="1"/>
    <xf borderId="2" fillId="0" fontId="6" numFmtId="166" xfId="0" applyAlignment="1" applyBorder="1" applyFont="1" applyNumberFormat="1">
      <alignment readingOrder="0"/>
    </xf>
    <xf borderId="2" fillId="0" fontId="6" numFmtId="2" xfId="0" applyBorder="1" applyFont="1" applyNumberFormat="1"/>
    <xf borderId="2" fillId="0" fontId="6" numFmtId="2" xfId="0" applyAlignment="1" applyBorder="1" applyFont="1" applyNumberFormat="1">
      <alignment readingOrder="0"/>
    </xf>
    <xf borderId="0" fillId="0" fontId="18" numFmtId="0" xfId="0" applyFont="1"/>
    <xf borderId="1" fillId="7" fontId="18" numFmtId="0" xfId="0" applyBorder="1" applyFill="1" applyFont="1"/>
    <xf borderId="1" fillId="7" fontId="18" numFmtId="3" xfId="0" applyBorder="1" applyFont="1" applyNumberFormat="1"/>
    <xf borderId="1" fillId="7" fontId="19" numFmtId="0" xfId="0" applyBorder="1" applyFont="1"/>
    <xf borderId="0" fillId="0" fontId="18" numFmtId="4" xfId="0" applyAlignment="1" applyFont="1" applyNumberFormat="1">
      <alignment readingOrder="0"/>
    </xf>
    <xf borderId="1" fillId="3" fontId="18" numFmtId="3" xfId="0" applyBorder="1" applyFont="1" applyNumberFormat="1"/>
    <xf borderId="1" fillId="8" fontId="18" numFmtId="0" xfId="0" applyBorder="1" applyFill="1" applyFont="1"/>
    <xf borderId="1" fillId="0" fontId="18" numFmtId="4" xfId="0" applyBorder="1" applyFont="1" applyNumberFormat="1"/>
    <xf borderId="0" fillId="0" fontId="18" numFmtId="4" xfId="0" applyFont="1" applyNumberFormat="1"/>
    <xf borderId="1" fillId="0" fontId="18" numFmtId="0" xfId="0" applyBorder="1" applyFont="1"/>
    <xf borderId="0" fillId="0" fontId="18" numFmtId="3" xfId="0" applyFont="1" applyNumberFormat="1"/>
  </cellXfs>
  <cellStyles count="1">
    <cellStyle xfId="0" name="Normal" builtinId="0"/>
  </cellStyles>
  <dxfs count="2">
    <dxf>
      <font/>
      <fill>
        <patternFill patternType="none"/>
      </fill>
      <border/>
    </dxf>
    <dxf>
      <font/>
      <fill>
        <patternFill patternType="solid">
          <fgColor rgb="FFFFFFFF"/>
          <bgColor rgb="FFFFFFFF"/>
        </patternFill>
      </fill>
      <border/>
    </dxf>
  </dxfs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customschemas.google.com/relationships/workbookmetadata" Target="metadata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40" Type="http://schemas.openxmlformats.org/officeDocument/2006/relationships/hyperlink" Target="http://www.famdetodos.com.br/" TargetMode="External"/><Relationship Id="rId42" Type="http://schemas.openxmlformats.org/officeDocument/2006/relationships/hyperlink" Target="http://fantasticfest.com/" TargetMode="External"/><Relationship Id="rId41" Type="http://schemas.openxmlformats.org/officeDocument/2006/relationships/hyperlink" Target="https://www.programaibermedia.com/proyectos/fantasolab-laboratorio-iberoamericano-de-proyectos-de-cine-fantastico/" TargetMode="External"/><Relationship Id="rId44" Type="http://schemas.openxmlformats.org/officeDocument/2006/relationships/hyperlink" Target="https://www.ficautor.com/" TargetMode="External"/><Relationship Id="rId43" Type="http://schemas.openxmlformats.org/officeDocument/2006/relationships/hyperlink" Target="https://cinevina.cl/" TargetMode="External"/><Relationship Id="rId46" Type="http://schemas.openxmlformats.org/officeDocument/2006/relationships/hyperlink" Target="http://www.festicineguayaquil.org/" TargetMode="External"/><Relationship Id="rId45" Type="http://schemas.openxmlformats.org/officeDocument/2006/relationships/hyperlink" Target="https://www.festivaldecinecali.gov.co/" TargetMode="External"/><Relationship Id="rId1" Type="http://schemas.openxmlformats.org/officeDocument/2006/relationships/hyperlink" Target="http://www.annecy.org/" TargetMode="External"/><Relationship Id="rId2" Type="http://schemas.openxmlformats.org/officeDocument/2006/relationships/hyperlink" Target="https://www.emmys.com/shows/74th-annual-academy-awards" TargetMode="External"/><Relationship Id="rId3" Type="http://schemas.openxmlformats.org/officeDocument/2006/relationships/hyperlink" Target="https://www.oscars.org/" TargetMode="External"/><Relationship Id="rId4" Type="http://schemas.openxmlformats.org/officeDocument/2006/relationships/hyperlink" Target="https://www.tiff.net/" TargetMode="External"/><Relationship Id="rId9" Type="http://schemas.openxmlformats.org/officeDocument/2006/relationships/hyperlink" Target="https://www.hotdocs.ca/" TargetMode="External"/><Relationship Id="rId48" Type="http://schemas.openxmlformats.org/officeDocument/2006/relationships/hyperlink" Target="https://ficvaldivia.cl/" TargetMode="External"/><Relationship Id="rId47" Type="http://schemas.openxmlformats.org/officeDocument/2006/relationships/hyperlink" Target="https://iffpanama.org/" TargetMode="External"/><Relationship Id="rId49" Type="http://schemas.openxmlformats.org/officeDocument/2006/relationships/hyperlink" Target="https://www.doclisboa.org/" TargetMode="External"/><Relationship Id="rId5" Type="http://schemas.openxmlformats.org/officeDocument/2006/relationships/hyperlink" Target="http://www.biff.kr/eng/" TargetMode="External"/><Relationship Id="rId6" Type="http://schemas.openxmlformats.org/officeDocument/2006/relationships/hyperlink" Target="https://www.ciff.org.eg/" TargetMode="External"/><Relationship Id="rId7" Type="http://schemas.openxmlformats.org/officeDocument/2006/relationships/hyperlink" Target="https://www.miptv.com/" TargetMode="External"/><Relationship Id="rId8" Type="http://schemas.openxmlformats.org/officeDocument/2006/relationships/hyperlink" Target="https://ficg.mx/" TargetMode="External"/><Relationship Id="rId73" Type="http://schemas.openxmlformats.org/officeDocument/2006/relationships/hyperlink" Target="https://www.sxsw.com/" TargetMode="External"/><Relationship Id="rId72" Type="http://schemas.openxmlformats.org/officeDocument/2006/relationships/hyperlink" Target="http://www.stockholmfilmfestival.se/en" TargetMode="External"/><Relationship Id="rId31" Type="http://schemas.openxmlformats.org/officeDocument/2006/relationships/hyperlink" Target="http://www.afi.com/afifest/" TargetMode="External"/><Relationship Id="rId75" Type="http://schemas.openxmlformats.org/officeDocument/2006/relationships/hyperlink" Target="https://viff.org/" TargetMode="External"/><Relationship Id="rId30" Type="http://schemas.openxmlformats.org/officeDocument/2006/relationships/hyperlink" Target="https://www.iberseriesplatinoindustria.com/" TargetMode="External"/><Relationship Id="rId74" Type="http://schemas.openxmlformats.org/officeDocument/2006/relationships/hyperlink" Target="https://truefalse.org/" TargetMode="External"/><Relationship Id="rId33" Type="http://schemas.openxmlformats.org/officeDocument/2006/relationships/hyperlink" Target="http://www.bifan.kr/eng" TargetMode="External"/><Relationship Id="rId77" Type="http://schemas.openxmlformats.org/officeDocument/2006/relationships/hyperlink" Target="http://www.yidff.jp/" TargetMode="External"/><Relationship Id="rId32" Type="http://schemas.openxmlformats.org/officeDocument/2006/relationships/hyperlink" Target="https://www.berlinale-talents.de/bt/page/c/labs" TargetMode="External"/><Relationship Id="rId76" Type="http://schemas.openxmlformats.org/officeDocument/2006/relationships/hyperlink" Target="https://ventana-sur.com/" TargetMode="External"/><Relationship Id="rId35" Type="http://schemas.openxmlformats.org/officeDocument/2006/relationships/hyperlink" Target="https://www.comkids.com.br/" TargetMode="External"/><Relationship Id="rId34" Type="http://schemas.openxmlformats.org/officeDocument/2006/relationships/hyperlink" Target="http://www.bafici.gov.ar/" TargetMode="External"/><Relationship Id="rId78" Type="http://schemas.openxmlformats.org/officeDocument/2006/relationships/drawing" Target="../drawings/drawing2.xml"/><Relationship Id="rId71" Type="http://schemas.openxmlformats.org/officeDocument/2006/relationships/hyperlink" Target="http://www.slamdance.com/" TargetMode="External"/><Relationship Id="rId70" Type="http://schemas.openxmlformats.org/officeDocument/2006/relationships/hyperlink" Target="https://sicsantander.com/" TargetMode="External"/><Relationship Id="rId37" Type="http://schemas.openxmlformats.org/officeDocument/2006/relationships/hyperlink" Target="https://www.docsmx.org/" TargetMode="External"/><Relationship Id="rId36" Type="http://schemas.openxmlformats.org/officeDocument/2006/relationships/hyperlink" Target="http://www.docbsas.com.ar/" TargetMode="External"/><Relationship Id="rId39" Type="http://schemas.openxmlformats.org/officeDocument/2006/relationships/hyperlink" Target="http://etudoverdade.com.br/en/home/" TargetMode="External"/><Relationship Id="rId38" Type="http://schemas.openxmlformats.org/officeDocument/2006/relationships/hyperlink" Target="https://www.doxafestival.ca/" TargetMode="External"/><Relationship Id="rId62" Type="http://schemas.openxmlformats.org/officeDocument/2006/relationships/hyperlink" Target="https://www.morbidofest.com/" TargetMode="External"/><Relationship Id="rId61" Type="http://schemas.openxmlformats.org/officeDocument/2006/relationships/hyperlink" Target="http://www.miamifilmfestival.com/" TargetMode="External"/><Relationship Id="rId20" Type="http://schemas.openxmlformats.org/officeDocument/2006/relationships/hyperlink" Target="http://www.tribecafilm.com/festival/" TargetMode="External"/><Relationship Id="rId64" Type="http://schemas.openxmlformats.org/officeDocument/2006/relationships/hyperlink" Target="https://nyciff.com/" TargetMode="External"/><Relationship Id="rId63" Type="http://schemas.openxmlformats.org/officeDocument/2006/relationships/hyperlink" Target="http://42.mostra.org/br/home/" TargetMode="External"/><Relationship Id="rId22" Type="http://schemas.openxmlformats.org/officeDocument/2006/relationships/hyperlink" Target="http://www.sanfic.com/" TargetMode="External"/><Relationship Id="rId66" Type="http://schemas.openxmlformats.org/officeDocument/2006/relationships/hyperlink" Target="http://www.psfilmfest.org/" TargetMode="External"/><Relationship Id="rId21" Type="http://schemas.openxmlformats.org/officeDocument/2006/relationships/hyperlink" Target="https://www.visionsdureel.ch/en" TargetMode="External"/><Relationship Id="rId65" Type="http://schemas.openxmlformats.org/officeDocument/2006/relationships/hyperlink" Target="https://www.docnyc.net/" TargetMode="External"/><Relationship Id="rId24" Type="http://schemas.openxmlformats.org/officeDocument/2006/relationships/hyperlink" Target="http://www.clermont-filmfest.com/" TargetMode="External"/><Relationship Id="rId68" Type="http://schemas.openxmlformats.org/officeDocument/2006/relationships/hyperlink" Target="https://www.residenciaswalden.org/" TargetMode="External"/><Relationship Id="rId23" Type="http://schemas.openxmlformats.org/officeDocument/2006/relationships/hyperlink" Target="http://www.chicagofilmfestival.com/" TargetMode="External"/><Relationship Id="rId67" Type="http://schemas.openxmlformats.org/officeDocument/2006/relationships/hyperlink" Target="http://www.raindance.co.uk/" TargetMode="External"/><Relationship Id="rId60" Type="http://schemas.openxmlformats.org/officeDocument/2006/relationships/hyperlink" Target="http://www.margenes.org/" TargetMode="External"/><Relationship Id="rId26" Type="http://schemas.openxmlformats.org/officeDocument/2006/relationships/hyperlink" Target="https://fantasiafestival.com/" TargetMode="External"/><Relationship Id="rId25" Type="http://schemas.openxmlformats.org/officeDocument/2006/relationships/hyperlink" Target="https://pixelatl.com/" TargetMode="External"/><Relationship Id="rId69" Type="http://schemas.openxmlformats.org/officeDocument/2006/relationships/hyperlink" Target="http://www.riocontentmarket.com/" TargetMode="External"/><Relationship Id="rId28" Type="http://schemas.openxmlformats.org/officeDocument/2006/relationships/hyperlink" Target="https://iffigoa.org/" TargetMode="External"/><Relationship Id="rId27" Type="http://schemas.openxmlformats.org/officeDocument/2006/relationships/hyperlink" Target="http://habanafilmfestival.com/" TargetMode="External"/><Relationship Id="rId29" Type="http://schemas.openxmlformats.org/officeDocument/2006/relationships/hyperlink" Target="https://www.animationfestival.ca/" TargetMode="External"/><Relationship Id="rId51" Type="http://schemas.openxmlformats.org/officeDocument/2006/relationships/hyperlink" Target="http://www.festivaldorio.com.br/" TargetMode="External"/><Relationship Id="rId50" Type="http://schemas.openxmlformats.org/officeDocument/2006/relationships/hyperlink" Target="https://ficunam.unam.mx/" TargetMode="External"/><Relationship Id="rId53" Type="http://schemas.openxmlformats.org/officeDocument/2006/relationships/hyperlink" Target="https://www.fidba.org/2021/" TargetMode="External"/><Relationship Id="rId52" Type="http://schemas.openxmlformats.org/officeDocument/2006/relationships/hyperlink" Target="https://www.seriesland.eus/" TargetMode="External"/><Relationship Id="rId11" Type="http://schemas.openxmlformats.org/officeDocument/2006/relationships/hyperlink" Target="https://www.kviff.com/en" TargetMode="External"/><Relationship Id="rId55" Type="http://schemas.openxmlformats.org/officeDocument/2006/relationships/hyperlink" Target="http://www.filmfrasor.no/en" TargetMode="External"/><Relationship Id="rId10" Type="http://schemas.openxmlformats.org/officeDocument/2006/relationships/hyperlink" Target="https://iffr.com/" TargetMode="External"/><Relationship Id="rId54" Type="http://schemas.openxmlformats.org/officeDocument/2006/relationships/hyperlink" Target="https://fidocs.cl/en/" TargetMode="External"/><Relationship Id="rId13" Type="http://schemas.openxmlformats.org/officeDocument/2006/relationships/hyperlink" Target="https://marfici.org/" TargetMode="External"/><Relationship Id="rId57" Type="http://schemas.openxmlformats.org/officeDocument/2006/relationships/hyperlink" Target="http://iffk.in/" TargetMode="External"/><Relationship Id="rId12" Type="http://schemas.openxmlformats.org/officeDocument/2006/relationships/hyperlink" Target="http://www.pardolive.ch/" TargetMode="External"/><Relationship Id="rId56" Type="http://schemas.openxmlformats.org/officeDocument/2006/relationships/hyperlink" Target="https://goteborgfilmfestival.se/en/" TargetMode="External"/><Relationship Id="rId15" Type="http://schemas.openxmlformats.org/officeDocument/2006/relationships/hyperlink" Target="http://moscowfilmfestival.ru/" TargetMode="External"/><Relationship Id="rId59" Type="http://schemas.openxmlformats.org/officeDocument/2006/relationships/hyperlink" Target="http://www.lafilmfest.com/" TargetMode="External"/><Relationship Id="rId14" Type="http://schemas.openxmlformats.org/officeDocument/2006/relationships/hyperlink" Target="http://www.ffm-montreal.org/en/home.html" TargetMode="External"/><Relationship Id="rId58" Type="http://schemas.openxmlformats.org/officeDocument/2006/relationships/hyperlink" Target="http://territoriolabex.com/" TargetMode="External"/><Relationship Id="rId17" Type="http://schemas.openxmlformats.org/officeDocument/2006/relationships/hyperlink" Target="https://sitgesfilmfestival.com/cas" TargetMode="External"/><Relationship Id="rId16" Type="http://schemas.openxmlformats.org/officeDocument/2006/relationships/hyperlink" Target="http://www.siff.com/" TargetMode="External"/><Relationship Id="rId19" Type="http://schemas.openxmlformats.org/officeDocument/2006/relationships/hyperlink" Target="https://2022.tiff-jp.net/en/" TargetMode="External"/><Relationship Id="rId18" Type="http://schemas.openxmlformats.org/officeDocument/2006/relationships/hyperlink" Target="https://www.sundance.org/" TargetMode="Externa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1.22" defaultRowHeight="15.0"/>
  <cols>
    <col customWidth="1" min="1" max="1" width="3.89"/>
    <col customWidth="1" min="2" max="2" width="64.11"/>
    <col customWidth="1" min="3" max="3" width="90.22"/>
    <col customWidth="1" min="6" max="6" width="51.44"/>
  </cols>
  <sheetData>
    <row r="1" ht="15.0" customHeight="1">
      <c r="A1" s="1"/>
      <c r="B1" s="1"/>
      <c r="C1" s="1"/>
      <c r="D1" s="2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15.0" customHeight="1">
      <c r="A2" s="1"/>
      <c r="B2" s="3" t="s">
        <v>0</v>
      </c>
      <c r="C2" s="1"/>
      <c r="D2" s="4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ht="15.0" customHeight="1">
      <c r="A3" s="1"/>
      <c r="B3" s="3" t="s">
        <v>1</v>
      </c>
      <c r="C3" s="1"/>
      <c r="D3" s="4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ht="15.0" customHeight="1">
      <c r="A4" s="1"/>
      <c r="B4" s="3" t="s">
        <v>2</v>
      </c>
      <c r="C4" s="1"/>
      <c r="D4" s="4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ht="15.0" customHeight="1">
      <c r="A5" s="1"/>
      <c r="B5" s="5"/>
      <c r="C5" s="1"/>
      <c r="D5" s="4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ht="15.0" customHeight="1">
      <c r="A6" s="1"/>
      <c r="B6" s="1" t="s">
        <v>3</v>
      </c>
      <c r="C6" s="1"/>
      <c r="D6" s="4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ht="15.0" customHeight="1">
      <c r="A7" s="1"/>
      <c r="B7" s="5"/>
      <c r="C7" s="1"/>
      <c r="D7" s="4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ht="15.0" customHeight="1">
      <c r="A8" s="1"/>
      <c r="B8" s="1" t="s">
        <v>4</v>
      </c>
      <c r="C8" s="6" t="s">
        <v>5</v>
      </c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>
      <c r="A9" s="1"/>
      <c r="B9" s="7" t="s">
        <v>6</v>
      </c>
      <c r="C9" s="6" t="s">
        <v>7</v>
      </c>
      <c r="D9" s="8">
        <f>VLOOKUP(C9,'TABLAS REFERENCIA'!$B$3:$C$8,2,0)</f>
        <v>1</v>
      </c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>
      <c r="A10" s="1"/>
      <c r="B10" s="7" t="s">
        <v>8</v>
      </c>
      <c r="C10" s="6" t="s">
        <v>9</v>
      </c>
      <c r="D10" s="9">
        <f>VLOOKUP(C10,'TABLAS REFERENCIA'!$B$30:$C$37,2,0)</f>
        <v>1</v>
      </c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ht="15.0" customHeight="1">
      <c r="A11" s="1"/>
      <c r="B11" s="10" t="s">
        <v>10</v>
      </c>
      <c r="C11" s="6" t="s">
        <v>11</v>
      </c>
      <c r="D11" s="11">
        <f>IF(C11="no",VLOOKUP(C8,EVENTOS!B:K,9,0),VLOOKUP(C8,EVENTOS!B:K,10,0))</f>
        <v>182680.8</v>
      </c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>
      <c r="A12" s="1"/>
      <c r="B12" s="7" t="s">
        <v>12</v>
      </c>
      <c r="C12" s="12" t="s">
        <v>13</v>
      </c>
      <c r="D12" s="8">
        <f>VLOOKUP(C12,'TABLAS REFERENCIA'!B41:C43,2,0)</f>
        <v>1</v>
      </c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ht="15.0" customHeight="1">
      <c r="A13" s="1"/>
      <c r="B13" s="1" t="s">
        <v>14</v>
      </c>
      <c r="C13" s="12" t="s">
        <v>11</v>
      </c>
      <c r="D13" s="13">
        <f>IF(AND(C9="Largometraje",C12="MAYORITARIA",C13="SI"),20000,0)</f>
        <v>0</v>
      </c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ht="15.0" customHeight="1">
      <c r="A14" s="1"/>
      <c r="B14" s="1"/>
      <c r="C14" s="1"/>
      <c r="D14" s="2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ht="15.0" customHeight="1">
      <c r="A15" s="1"/>
      <c r="B15" s="1"/>
      <c r="C15" s="14" t="s">
        <v>15</v>
      </c>
      <c r="D15" s="15">
        <f>(D9*D10*D11*D12)+D13</f>
        <v>182680.8</v>
      </c>
      <c r="E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ht="15.0" customHeight="1">
      <c r="A16" s="1"/>
      <c r="B16" s="1"/>
      <c r="C16" s="1"/>
      <c r="D16" s="2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ht="15.0" customHeight="1">
      <c r="A17" s="1"/>
      <c r="B17" s="1"/>
      <c r="C17" s="1"/>
      <c r="D17" s="2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ht="15.0" customHeight="1">
      <c r="A18" s="1"/>
      <c r="B18" s="1"/>
      <c r="C18" s="1"/>
      <c r="D18" s="2"/>
      <c r="E18" s="1"/>
      <c r="F18" s="16"/>
      <c r="G18" s="16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ht="15.0" customHeight="1">
      <c r="A19" s="1"/>
      <c r="B19" s="1"/>
      <c r="C19" s="1"/>
      <c r="D19" s="2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ht="15.0" customHeight="1">
      <c r="A20" s="1"/>
      <c r="B20" s="1"/>
      <c r="C20" s="1"/>
      <c r="D20" s="2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ht="15.0" customHeight="1">
      <c r="A21" s="1"/>
      <c r="B21" s="1"/>
      <c r="C21" s="1"/>
      <c r="D21" s="17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ht="15.0" customHeight="1">
      <c r="A22" s="1"/>
      <c r="B22" s="1"/>
      <c r="D22" s="2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ht="15.0" customHeight="1">
      <c r="A23" s="1"/>
      <c r="B23" s="1"/>
      <c r="C23" s="1"/>
      <c r="D23" s="2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ht="15.0" customHeight="1">
      <c r="A24" s="1"/>
      <c r="B24" s="1"/>
      <c r="C24" s="1"/>
      <c r="D24" s="2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ht="15.0" customHeight="1">
      <c r="A25" s="1"/>
      <c r="B25" s="1"/>
      <c r="C25" s="1"/>
      <c r="D25" s="2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ht="15.0" customHeight="1">
      <c r="A26" s="1"/>
      <c r="B26" s="1"/>
      <c r="C26" s="1"/>
      <c r="D26" s="2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ht="15.0" customHeight="1">
      <c r="A27" s="1"/>
      <c r="B27" s="1"/>
      <c r="C27" s="1"/>
      <c r="D27" s="2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ht="15.75" customHeight="1">
      <c r="A28" s="1"/>
      <c r="B28" s="1"/>
      <c r="C28" s="1"/>
      <c r="D28" s="2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ht="15.75" customHeight="1">
      <c r="A29" s="1"/>
      <c r="B29" s="1"/>
      <c r="C29" s="1"/>
      <c r="D29" s="2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ht="15.75" customHeight="1">
      <c r="A30" s="1"/>
      <c r="B30" s="1"/>
      <c r="C30" s="1"/>
      <c r="D30" s="2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ht="15.75" customHeight="1">
      <c r="A31" s="1"/>
      <c r="B31" s="1"/>
      <c r="C31" s="1"/>
      <c r="D31" s="2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ht="15.75" customHeight="1">
      <c r="A32" s="1"/>
      <c r="B32" s="1"/>
      <c r="C32" s="1"/>
      <c r="D32" s="2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ht="15.75" customHeight="1">
      <c r="A33" s="1"/>
      <c r="B33" s="1"/>
      <c r="C33" s="1"/>
      <c r="D33" s="2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ht="15.75" customHeight="1">
      <c r="A34" s="1"/>
      <c r="B34" s="1"/>
      <c r="C34" s="1"/>
      <c r="D34" s="2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ht="15.75" customHeight="1">
      <c r="A35" s="1"/>
      <c r="B35" s="1"/>
      <c r="C35" s="1"/>
      <c r="D35" s="2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ht="15.75" customHeight="1">
      <c r="A36" s="1"/>
      <c r="B36" s="1"/>
      <c r="C36" s="1"/>
      <c r="D36" s="2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ht="15.75" customHeight="1">
      <c r="A37" s="1"/>
      <c r="B37" s="1"/>
      <c r="C37" s="1"/>
      <c r="D37" s="2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ht="15.75" customHeight="1">
      <c r="A38" s="1"/>
      <c r="B38" s="1"/>
      <c r="C38" s="1"/>
      <c r="D38" s="2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ht="15.75" customHeight="1">
      <c r="A39" s="1"/>
      <c r="B39" s="1"/>
      <c r="C39" s="1"/>
      <c r="D39" s="2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ht="15.75" customHeight="1">
      <c r="A40" s="1"/>
      <c r="B40" s="1"/>
      <c r="C40" s="1"/>
      <c r="D40" s="2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ht="15.75" customHeight="1">
      <c r="A41" s="1"/>
      <c r="B41" s="1"/>
      <c r="C41" s="1"/>
      <c r="D41" s="2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ht="15.75" customHeight="1">
      <c r="A42" s="1"/>
      <c r="B42" s="1"/>
      <c r="C42" s="1"/>
      <c r="D42" s="2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ht="15.75" customHeight="1">
      <c r="A43" s="1"/>
      <c r="B43" s="1"/>
      <c r="C43" s="1"/>
      <c r="D43" s="2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ht="15.75" customHeight="1">
      <c r="A44" s="1"/>
      <c r="B44" s="1"/>
      <c r="C44" s="1"/>
      <c r="D44" s="2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ht="15.75" customHeight="1">
      <c r="A45" s="1"/>
      <c r="B45" s="1"/>
      <c r="C45" s="1"/>
      <c r="D45" s="2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ht="15.75" customHeight="1">
      <c r="A46" s="1"/>
      <c r="B46" s="1"/>
      <c r="C46" s="1"/>
      <c r="D46" s="2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ht="15.75" customHeight="1">
      <c r="A47" s="1"/>
      <c r="B47" s="1"/>
      <c r="C47" s="1"/>
      <c r="D47" s="2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ht="15.75" customHeight="1">
      <c r="A48" s="1"/>
      <c r="B48" s="1"/>
      <c r="C48" s="1"/>
      <c r="D48" s="2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ht="15.75" customHeight="1">
      <c r="A49" s="1"/>
      <c r="B49" s="1"/>
      <c r="C49" s="1"/>
      <c r="D49" s="2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ht="15.75" customHeight="1">
      <c r="A50" s="1"/>
      <c r="B50" s="1"/>
      <c r="C50" s="1"/>
      <c r="D50" s="2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ht="15.75" customHeight="1">
      <c r="A51" s="1"/>
      <c r="B51" s="1"/>
      <c r="C51" s="1"/>
      <c r="D51" s="2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ht="15.75" customHeight="1">
      <c r="A52" s="1"/>
      <c r="B52" s="1"/>
      <c r="C52" s="1"/>
      <c r="D52" s="2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ht="15.75" customHeight="1">
      <c r="A53" s="1"/>
      <c r="B53" s="1"/>
      <c r="C53" s="1"/>
      <c r="D53" s="2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ht="15.75" customHeight="1">
      <c r="A54" s="1"/>
      <c r="B54" s="1"/>
      <c r="C54" s="1"/>
      <c r="D54" s="2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ht="15.75" customHeight="1">
      <c r="A55" s="1"/>
      <c r="B55" s="1"/>
      <c r="C55" s="1"/>
      <c r="D55" s="2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ht="15.75" customHeight="1">
      <c r="A56" s="1"/>
      <c r="B56" s="1"/>
      <c r="C56" s="1"/>
      <c r="D56" s="2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ht="15.75" customHeight="1">
      <c r="A57" s="1"/>
      <c r="B57" s="1"/>
      <c r="C57" s="1"/>
      <c r="D57" s="2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ht="15.75" customHeight="1">
      <c r="A58" s="1"/>
      <c r="B58" s="1"/>
      <c r="C58" s="1"/>
      <c r="D58" s="2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ht="15.75" customHeight="1">
      <c r="A59" s="1"/>
      <c r="B59" s="1"/>
      <c r="C59" s="1"/>
      <c r="D59" s="2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ht="15.75" customHeight="1">
      <c r="A60" s="1"/>
      <c r="B60" s="1"/>
      <c r="C60" s="1"/>
      <c r="D60" s="2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ht="15.75" customHeight="1">
      <c r="A61" s="1"/>
      <c r="B61" s="1"/>
      <c r="C61" s="1"/>
      <c r="D61" s="2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ht="15.75" customHeight="1">
      <c r="A62" s="1"/>
      <c r="B62" s="1"/>
      <c r="C62" s="1"/>
      <c r="D62" s="2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ht="15.75" customHeight="1">
      <c r="A63" s="1"/>
      <c r="B63" s="1"/>
      <c r="C63" s="1"/>
      <c r="D63" s="2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ht="15.75" customHeight="1">
      <c r="A64" s="1"/>
      <c r="B64" s="1"/>
      <c r="C64" s="1"/>
      <c r="D64" s="2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ht="15.75" customHeight="1">
      <c r="A65" s="1"/>
      <c r="B65" s="1"/>
      <c r="C65" s="1"/>
      <c r="D65" s="2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ht="15.75" customHeight="1">
      <c r="A66" s="1"/>
      <c r="B66" s="1"/>
      <c r="C66" s="1"/>
      <c r="D66" s="2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ht="15.75" customHeight="1">
      <c r="A67" s="1"/>
      <c r="B67" s="1"/>
      <c r="C67" s="1"/>
      <c r="D67" s="2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ht="15.75" customHeight="1">
      <c r="A68" s="1"/>
      <c r="B68" s="1"/>
      <c r="C68" s="1"/>
      <c r="D68" s="2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ht="15.75" customHeight="1">
      <c r="A69" s="1"/>
      <c r="B69" s="1"/>
      <c r="C69" s="1"/>
      <c r="D69" s="2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ht="15.75" customHeight="1">
      <c r="A70" s="1"/>
      <c r="B70" s="1"/>
      <c r="C70" s="1"/>
      <c r="D70" s="2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ht="15.75" customHeight="1">
      <c r="A71" s="1"/>
      <c r="B71" s="1"/>
      <c r="C71" s="1"/>
      <c r="D71" s="2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ht="15.75" customHeight="1">
      <c r="A72" s="1"/>
      <c r="B72" s="1"/>
      <c r="C72" s="1"/>
      <c r="D72" s="2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ht="15.75" customHeight="1">
      <c r="A73" s="1"/>
      <c r="B73" s="1"/>
      <c r="C73" s="1"/>
      <c r="D73" s="2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ht="15.75" customHeight="1">
      <c r="A74" s="1"/>
      <c r="B74" s="1"/>
      <c r="C74" s="1"/>
      <c r="D74" s="2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ht="15.75" customHeight="1">
      <c r="A75" s="1"/>
      <c r="B75" s="1"/>
      <c r="C75" s="1"/>
      <c r="D75" s="2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ht="15.75" customHeight="1">
      <c r="A76" s="1"/>
      <c r="B76" s="1"/>
      <c r="C76" s="1"/>
      <c r="D76" s="2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ht="15.75" customHeight="1">
      <c r="A77" s="1"/>
      <c r="B77" s="1"/>
      <c r="C77" s="1"/>
      <c r="D77" s="2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ht="15.75" customHeight="1">
      <c r="A78" s="1"/>
      <c r="B78" s="1"/>
      <c r="C78" s="1"/>
      <c r="D78" s="2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ht="15.75" customHeight="1">
      <c r="A79" s="1"/>
      <c r="B79" s="1"/>
      <c r="C79" s="1"/>
      <c r="D79" s="2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ht="15.75" customHeight="1">
      <c r="A80" s="1"/>
      <c r="B80" s="1"/>
      <c r="C80" s="1"/>
      <c r="D80" s="2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ht="15.75" customHeight="1">
      <c r="A81" s="1"/>
      <c r="B81" s="1"/>
      <c r="C81" s="1"/>
      <c r="D81" s="2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ht="15.75" customHeight="1">
      <c r="A82" s="1"/>
      <c r="B82" s="1"/>
      <c r="C82" s="1"/>
      <c r="D82" s="2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ht="15.75" customHeight="1">
      <c r="A83" s="1"/>
      <c r="B83" s="1"/>
      <c r="C83" s="1"/>
      <c r="D83" s="2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ht="15.75" customHeight="1">
      <c r="A84" s="1"/>
      <c r="B84" s="1"/>
      <c r="C84" s="1"/>
      <c r="D84" s="2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ht="15.75" customHeight="1">
      <c r="A85" s="1"/>
      <c r="B85" s="1"/>
      <c r="C85" s="1"/>
      <c r="D85" s="2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ht="15.75" customHeight="1">
      <c r="A86" s="1"/>
      <c r="B86" s="1"/>
      <c r="C86" s="1"/>
      <c r="D86" s="2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ht="15.75" customHeight="1">
      <c r="A87" s="1"/>
      <c r="B87" s="1"/>
      <c r="C87" s="1"/>
      <c r="D87" s="2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ht="15.75" customHeight="1">
      <c r="A88" s="1"/>
      <c r="B88" s="1"/>
      <c r="C88" s="1"/>
      <c r="D88" s="2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ht="15.75" customHeight="1">
      <c r="A89" s="1"/>
      <c r="B89" s="1"/>
      <c r="C89" s="1"/>
      <c r="D89" s="2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ht="15.75" customHeight="1">
      <c r="A90" s="1"/>
      <c r="B90" s="1"/>
      <c r="C90" s="1"/>
      <c r="D90" s="2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ht="15.75" customHeight="1">
      <c r="A91" s="1"/>
      <c r="B91" s="1"/>
      <c r="C91" s="1"/>
      <c r="D91" s="2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ht="15.75" customHeight="1">
      <c r="A92" s="1"/>
      <c r="B92" s="1"/>
      <c r="C92" s="1"/>
      <c r="D92" s="2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ht="15.75" customHeight="1">
      <c r="A93" s="1"/>
      <c r="B93" s="1"/>
      <c r="C93" s="1"/>
      <c r="D93" s="2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ht="15.75" customHeight="1">
      <c r="A94" s="1"/>
      <c r="B94" s="1"/>
      <c r="C94" s="1"/>
      <c r="D94" s="2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ht="15.75" customHeight="1">
      <c r="A95" s="1"/>
      <c r="B95" s="1"/>
      <c r="C95" s="1"/>
      <c r="D95" s="2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ht="15.75" customHeight="1">
      <c r="A96" s="1"/>
      <c r="B96" s="1"/>
      <c r="C96" s="1"/>
      <c r="D96" s="2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ht="15.75" customHeight="1">
      <c r="A97" s="1"/>
      <c r="B97" s="1"/>
      <c r="C97" s="1"/>
      <c r="D97" s="2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ht="15.75" customHeight="1">
      <c r="A98" s="1"/>
      <c r="B98" s="1"/>
      <c r="C98" s="1"/>
      <c r="D98" s="2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ht="15.75" customHeight="1">
      <c r="A99" s="1"/>
      <c r="B99" s="1"/>
      <c r="C99" s="1"/>
      <c r="D99" s="2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ht="15.75" customHeight="1">
      <c r="A100" s="1"/>
      <c r="B100" s="1"/>
      <c r="C100" s="1"/>
      <c r="D100" s="2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ht="15.75" customHeight="1">
      <c r="A101" s="1"/>
      <c r="B101" s="1"/>
      <c r="C101" s="1"/>
      <c r="D101" s="2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ht="15.75" customHeight="1">
      <c r="A102" s="1"/>
      <c r="B102" s="1"/>
      <c r="C102" s="1"/>
      <c r="D102" s="2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ht="15.75" customHeight="1">
      <c r="A103" s="1"/>
      <c r="B103" s="1"/>
      <c r="C103" s="1"/>
      <c r="D103" s="2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ht="15.75" customHeight="1">
      <c r="A104" s="1"/>
      <c r="B104" s="1"/>
      <c r="C104" s="1"/>
      <c r="D104" s="2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ht="15.75" customHeight="1">
      <c r="A105" s="1"/>
      <c r="B105" s="1"/>
      <c r="C105" s="1"/>
      <c r="D105" s="2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ht="15.75" customHeight="1">
      <c r="A106" s="1"/>
      <c r="B106" s="1"/>
      <c r="C106" s="1"/>
      <c r="D106" s="2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ht="15.75" customHeight="1">
      <c r="A107" s="1"/>
      <c r="B107" s="1"/>
      <c r="C107" s="1"/>
      <c r="D107" s="2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ht="15.75" customHeight="1">
      <c r="A108" s="1"/>
      <c r="B108" s="1"/>
      <c r="C108" s="1"/>
      <c r="D108" s="2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ht="15.75" customHeight="1">
      <c r="A109" s="1"/>
      <c r="B109" s="1"/>
      <c r="C109" s="1"/>
      <c r="D109" s="2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ht="15.75" customHeight="1">
      <c r="A110" s="1"/>
      <c r="B110" s="1"/>
      <c r="C110" s="1"/>
      <c r="D110" s="2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ht="15.75" customHeight="1">
      <c r="A111" s="1"/>
      <c r="B111" s="1"/>
      <c r="C111" s="1"/>
      <c r="D111" s="2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ht="15.75" customHeight="1">
      <c r="A112" s="1"/>
      <c r="B112" s="1"/>
      <c r="C112" s="1"/>
      <c r="D112" s="2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ht="15.75" customHeight="1">
      <c r="A113" s="1"/>
      <c r="B113" s="1"/>
      <c r="C113" s="1"/>
      <c r="D113" s="2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ht="15.75" customHeight="1">
      <c r="A114" s="1"/>
      <c r="B114" s="1"/>
      <c r="C114" s="1"/>
      <c r="D114" s="2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ht="15.75" customHeight="1">
      <c r="A115" s="1"/>
      <c r="B115" s="1"/>
      <c r="C115" s="1"/>
      <c r="D115" s="2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ht="15.75" customHeight="1">
      <c r="A116" s="1"/>
      <c r="B116" s="1"/>
      <c r="C116" s="1"/>
      <c r="D116" s="2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ht="15.75" customHeight="1">
      <c r="A117" s="1"/>
      <c r="B117" s="1"/>
      <c r="C117" s="1"/>
      <c r="D117" s="2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ht="15.75" customHeight="1">
      <c r="A118" s="1"/>
      <c r="B118" s="1"/>
      <c r="C118" s="1"/>
      <c r="D118" s="2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ht="15.75" customHeight="1">
      <c r="A119" s="1"/>
      <c r="B119" s="1"/>
      <c r="C119" s="1"/>
      <c r="D119" s="2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ht="15.75" customHeight="1">
      <c r="A120" s="1"/>
      <c r="B120" s="1"/>
      <c r="C120" s="1"/>
      <c r="D120" s="2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ht="15.75" customHeight="1">
      <c r="A121" s="1"/>
      <c r="B121" s="1"/>
      <c r="C121" s="1"/>
      <c r="D121" s="2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ht="15.75" customHeight="1">
      <c r="A122" s="1"/>
      <c r="B122" s="1"/>
      <c r="C122" s="1"/>
      <c r="D122" s="2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ht="15.75" customHeight="1">
      <c r="A123" s="1"/>
      <c r="B123" s="1"/>
      <c r="C123" s="1"/>
      <c r="D123" s="2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ht="15.75" customHeight="1">
      <c r="A124" s="1"/>
      <c r="B124" s="1"/>
      <c r="C124" s="1"/>
      <c r="D124" s="2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ht="15.75" customHeight="1">
      <c r="A125" s="1"/>
      <c r="B125" s="1"/>
      <c r="C125" s="1"/>
      <c r="D125" s="2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ht="15.75" customHeight="1">
      <c r="A126" s="1"/>
      <c r="B126" s="1"/>
      <c r="C126" s="1"/>
      <c r="D126" s="2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ht="15.75" customHeight="1">
      <c r="A127" s="1"/>
      <c r="B127" s="1"/>
      <c r="C127" s="1"/>
      <c r="D127" s="2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ht="15.75" customHeight="1">
      <c r="A128" s="1"/>
      <c r="B128" s="1"/>
      <c r="C128" s="1"/>
      <c r="D128" s="2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ht="15.75" customHeight="1">
      <c r="A129" s="1"/>
      <c r="B129" s="1"/>
      <c r="C129" s="1"/>
      <c r="D129" s="2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ht="15.75" customHeight="1">
      <c r="A130" s="1"/>
      <c r="B130" s="1"/>
      <c r="C130" s="1"/>
      <c r="D130" s="2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ht="15.75" customHeight="1">
      <c r="A131" s="1"/>
      <c r="B131" s="1"/>
      <c r="C131" s="1"/>
      <c r="D131" s="2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ht="15.75" customHeight="1">
      <c r="A132" s="1"/>
      <c r="B132" s="1"/>
      <c r="C132" s="1"/>
      <c r="D132" s="2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ht="15.75" customHeight="1">
      <c r="A133" s="1"/>
      <c r="B133" s="1"/>
      <c r="C133" s="1"/>
      <c r="D133" s="2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ht="15.75" customHeight="1">
      <c r="A134" s="1"/>
      <c r="B134" s="1"/>
      <c r="C134" s="1"/>
      <c r="D134" s="2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ht="15.75" customHeight="1">
      <c r="A135" s="1"/>
      <c r="B135" s="1"/>
      <c r="C135" s="1"/>
      <c r="D135" s="2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ht="15.75" customHeight="1">
      <c r="A136" s="1"/>
      <c r="B136" s="1"/>
      <c r="C136" s="1"/>
      <c r="D136" s="2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ht="15.75" customHeight="1">
      <c r="A137" s="1"/>
      <c r="B137" s="1"/>
      <c r="C137" s="1"/>
      <c r="D137" s="2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ht="15.75" customHeight="1">
      <c r="A138" s="1"/>
      <c r="B138" s="1"/>
      <c r="C138" s="1"/>
      <c r="D138" s="2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ht="15.75" customHeight="1">
      <c r="A139" s="1"/>
      <c r="B139" s="1"/>
      <c r="C139" s="1"/>
      <c r="D139" s="2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ht="15.75" customHeight="1">
      <c r="A140" s="1"/>
      <c r="B140" s="1"/>
      <c r="C140" s="1"/>
      <c r="D140" s="2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ht="15.75" customHeight="1">
      <c r="A141" s="1"/>
      <c r="B141" s="1"/>
      <c r="C141" s="1"/>
      <c r="D141" s="2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ht="15.75" customHeight="1">
      <c r="A142" s="1"/>
      <c r="B142" s="1"/>
      <c r="C142" s="1"/>
      <c r="D142" s="2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ht="15.75" customHeight="1">
      <c r="A143" s="1"/>
      <c r="B143" s="1"/>
      <c r="C143" s="1"/>
      <c r="D143" s="2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ht="15.75" customHeight="1">
      <c r="A144" s="1"/>
      <c r="B144" s="1"/>
      <c r="C144" s="1"/>
      <c r="D144" s="2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ht="15.75" customHeight="1">
      <c r="A145" s="1"/>
      <c r="B145" s="1"/>
      <c r="C145" s="1"/>
      <c r="D145" s="2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ht="15.75" customHeight="1">
      <c r="A146" s="1"/>
      <c r="B146" s="1"/>
      <c r="C146" s="1"/>
      <c r="D146" s="2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ht="15.75" customHeight="1">
      <c r="A147" s="1"/>
      <c r="B147" s="1"/>
      <c r="C147" s="1"/>
      <c r="D147" s="2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ht="15.75" customHeight="1">
      <c r="A148" s="1"/>
      <c r="B148" s="1"/>
      <c r="C148" s="1"/>
      <c r="D148" s="2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ht="15.75" customHeight="1">
      <c r="A149" s="1"/>
      <c r="B149" s="1"/>
      <c r="C149" s="1"/>
      <c r="D149" s="2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ht="15.75" customHeight="1">
      <c r="A150" s="1"/>
      <c r="B150" s="1"/>
      <c r="C150" s="1"/>
      <c r="D150" s="2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ht="15.75" customHeight="1">
      <c r="A151" s="1"/>
      <c r="B151" s="1"/>
      <c r="C151" s="1"/>
      <c r="D151" s="2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ht="15.75" customHeight="1">
      <c r="A152" s="1"/>
      <c r="B152" s="1"/>
      <c r="C152" s="1"/>
      <c r="D152" s="2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ht="15.75" customHeight="1">
      <c r="A153" s="1"/>
      <c r="B153" s="1"/>
      <c r="C153" s="1"/>
      <c r="D153" s="2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ht="15.75" customHeight="1">
      <c r="A154" s="1"/>
      <c r="B154" s="1"/>
      <c r="C154" s="1"/>
      <c r="D154" s="2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ht="15.75" customHeight="1">
      <c r="A155" s="1"/>
      <c r="B155" s="1"/>
      <c r="C155" s="1"/>
      <c r="D155" s="2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ht="15.75" customHeight="1">
      <c r="A156" s="1"/>
      <c r="B156" s="1"/>
      <c r="C156" s="1"/>
      <c r="D156" s="2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ht="15.75" customHeight="1">
      <c r="A157" s="1"/>
      <c r="B157" s="1"/>
      <c r="C157" s="1"/>
      <c r="D157" s="2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ht="15.75" customHeight="1">
      <c r="A158" s="1"/>
      <c r="B158" s="1"/>
      <c r="C158" s="1"/>
      <c r="D158" s="2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ht="15.75" customHeight="1">
      <c r="A159" s="1"/>
      <c r="B159" s="1"/>
      <c r="C159" s="1"/>
      <c r="D159" s="2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ht="15.75" customHeight="1">
      <c r="A160" s="1"/>
      <c r="B160" s="1"/>
      <c r="C160" s="1"/>
      <c r="D160" s="2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ht="15.75" customHeight="1">
      <c r="A161" s="1"/>
      <c r="B161" s="1"/>
      <c r="C161" s="1"/>
      <c r="D161" s="2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ht="15.75" customHeight="1">
      <c r="A162" s="1"/>
      <c r="B162" s="1"/>
      <c r="C162" s="1"/>
      <c r="D162" s="2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ht="15.75" customHeight="1">
      <c r="A163" s="1"/>
      <c r="B163" s="1"/>
      <c r="C163" s="1"/>
      <c r="D163" s="2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ht="15.75" customHeight="1">
      <c r="A164" s="1"/>
      <c r="B164" s="1"/>
      <c r="C164" s="1"/>
      <c r="D164" s="2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ht="15.75" customHeight="1">
      <c r="A165" s="1"/>
      <c r="B165" s="1"/>
      <c r="C165" s="1"/>
      <c r="D165" s="2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ht="15.75" customHeight="1">
      <c r="A166" s="1"/>
      <c r="B166" s="1"/>
      <c r="C166" s="1"/>
      <c r="D166" s="2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ht="15.75" customHeight="1">
      <c r="A167" s="1"/>
      <c r="B167" s="1"/>
      <c r="C167" s="1"/>
      <c r="D167" s="2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ht="15.75" customHeight="1">
      <c r="A168" s="1"/>
      <c r="B168" s="1"/>
      <c r="C168" s="1"/>
      <c r="D168" s="2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ht="15.75" customHeight="1">
      <c r="A169" s="1"/>
      <c r="B169" s="1"/>
      <c r="C169" s="1"/>
      <c r="D169" s="2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ht="15.75" customHeight="1">
      <c r="A170" s="1"/>
      <c r="B170" s="1"/>
      <c r="C170" s="1"/>
      <c r="D170" s="2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ht="15.75" customHeight="1">
      <c r="A171" s="1"/>
      <c r="B171" s="1"/>
      <c r="C171" s="1"/>
      <c r="D171" s="2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ht="15.75" customHeight="1">
      <c r="A172" s="1"/>
      <c r="B172" s="1"/>
      <c r="C172" s="1"/>
      <c r="D172" s="2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ht="15.75" customHeight="1">
      <c r="A173" s="1"/>
      <c r="B173" s="1"/>
      <c r="C173" s="1"/>
      <c r="D173" s="2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ht="15.75" customHeight="1">
      <c r="A174" s="1"/>
      <c r="B174" s="1"/>
      <c r="C174" s="1"/>
      <c r="D174" s="2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ht="15.75" customHeight="1">
      <c r="A175" s="1"/>
      <c r="B175" s="1"/>
      <c r="C175" s="1"/>
      <c r="D175" s="2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ht="15.75" customHeight="1">
      <c r="A176" s="1"/>
      <c r="B176" s="1"/>
      <c r="C176" s="1"/>
      <c r="D176" s="2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ht="15.75" customHeight="1">
      <c r="A177" s="1"/>
      <c r="B177" s="1"/>
      <c r="C177" s="1"/>
      <c r="D177" s="2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ht="15.75" customHeight="1">
      <c r="A178" s="1"/>
      <c r="B178" s="1"/>
      <c r="C178" s="1"/>
      <c r="D178" s="2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ht="15.75" customHeight="1">
      <c r="A179" s="1"/>
      <c r="B179" s="1"/>
      <c r="C179" s="1"/>
      <c r="D179" s="2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ht="15.75" customHeight="1">
      <c r="A180" s="1"/>
      <c r="B180" s="1"/>
      <c r="C180" s="1"/>
      <c r="D180" s="2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ht="15.75" customHeight="1">
      <c r="A181" s="1"/>
      <c r="B181" s="1"/>
      <c r="C181" s="1"/>
      <c r="D181" s="2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ht="15.75" customHeight="1">
      <c r="A182" s="1"/>
      <c r="B182" s="1"/>
      <c r="C182" s="1"/>
      <c r="D182" s="2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ht="15.75" customHeight="1">
      <c r="A183" s="1"/>
      <c r="B183" s="1"/>
      <c r="C183" s="1"/>
      <c r="D183" s="2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ht="15.75" customHeight="1">
      <c r="A184" s="1"/>
      <c r="B184" s="1"/>
      <c r="C184" s="1"/>
      <c r="D184" s="2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ht="15.75" customHeight="1">
      <c r="A185" s="1"/>
      <c r="B185" s="1"/>
      <c r="C185" s="1"/>
      <c r="D185" s="2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ht="15.75" customHeight="1">
      <c r="A186" s="1"/>
      <c r="B186" s="1"/>
      <c r="C186" s="1"/>
      <c r="D186" s="2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ht="15.75" customHeight="1">
      <c r="A187" s="1"/>
      <c r="B187" s="1"/>
      <c r="C187" s="1"/>
      <c r="D187" s="2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ht="15.75" customHeight="1">
      <c r="A188" s="1"/>
      <c r="B188" s="1"/>
      <c r="C188" s="1"/>
      <c r="D188" s="2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ht="15.75" customHeight="1">
      <c r="A189" s="1"/>
      <c r="B189" s="1"/>
      <c r="C189" s="1"/>
      <c r="D189" s="2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ht="15.75" customHeight="1">
      <c r="A190" s="1"/>
      <c r="B190" s="1"/>
      <c r="C190" s="1"/>
      <c r="D190" s="2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ht="15.75" customHeight="1">
      <c r="A191" s="1"/>
      <c r="B191" s="1"/>
      <c r="C191" s="1"/>
      <c r="D191" s="2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ht="15.75" customHeight="1">
      <c r="A192" s="1"/>
      <c r="B192" s="1"/>
      <c r="C192" s="1"/>
      <c r="D192" s="2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ht="15.75" customHeight="1">
      <c r="A193" s="1"/>
      <c r="B193" s="1"/>
      <c r="C193" s="1"/>
      <c r="D193" s="2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ht="15.75" customHeight="1">
      <c r="A194" s="1"/>
      <c r="B194" s="1"/>
      <c r="C194" s="1"/>
      <c r="D194" s="2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ht="15.75" customHeight="1">
      <c r="A195" s="1"/>
      <c r="B195" s="1"/>
      <c r="C195" s="1"/>
      <c r="D195" s="2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ht="15.75" customHeight="1">
      <c r="A196" s="1"/>
      <c r="B196" s="1"/>
      <c r="C196" s="1"/>
      <c r="D196" s="2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ht="15.75" customHeight="1">
      <c r="A197" s="1"/>
      <c r="B197" s="1"/>
      <c r="C197" s="1"/>
      <c r="D197" s="2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ht="15.75" customHeight="1">
      <c r="A198" s="1"/>
      <c r="B198" s="1"/>
      <c r="C198" s="1"/>
      <c r="D198" s="2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ht="15.75" customHeight="1">
      <c r="A199" s="1"/>
      <c r="B199" s="1"/>
      <c r="C199" s="1"/>
      <c r="D199" s="2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ht="15.75" customHeight="1">
      <c r="A200" s="1"/>
      <c r="B200" s="1"/>
      <c r="C200" s="1"/>
      <c r="D200" s="2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ht="15.75" customHeight="1">
      <c r="A201" s="1"/>
      <c r="B201" s="1"/>
      <c r="C201" s="1"/>
      <c r="D201" s="2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ht="15.75" customHeight="1">
      <c r="A202" s="1"/>
      <c r="B202" s="1"/>
      <c r="C202" s="1"/>
      <c r="D202" s="2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ht="15.75" customHeight="1">
      <c r="A203" s="1"/>
      <c r="B203" s="1"/>
      <c r="C203" s="1"/>
      <c r="D203" s="2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ht="15.75" customHeight="1">
      <c r="A204" s="1"/>
      <c r="B204" s="1"/>
      <c r="C204" s="1"/>
      <c r="D204" s="2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ht="15.75" customHeight="1">
      <c r="A205" s="1"/>
      <c r="B205" s="1"/>
      <c r="C205" s="1"/>
      <c r="D205" s="2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ht="15.75" customHeight="1">
      <c r="A206" s="1"/>
      <c r="B206" s="1"/>
      <c r="C206" s="1"/>
      <c r="D206" s="2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ht="15.75" customHeight="1">
      <c r="A207" s="1"/>
      <c r="B207" s="1"/>
      <c r="C207" s="1"/>
      <c r="D207" s="2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ht="15.75" customHeight="1">
      <c r="A208" s="1"/>
      <c r="B208" s="1"/>
      <c r="C208" s="1"/>
      <c r="D208" s="2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ht="15.75" customHeight="1">
      <c r="A209" s="1"/>
      <c r="B209" s="1"/>
      <c r="C209" s="1"/>
      <c r="D209" s="2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ht="15.75" customHeight="1">
      <c r="A210" s="1"/>
      <c r="B210" s="1"/>
      <c r="C210" s="1"/>
      <c r="D210" s="2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ht="15.75" customHeight="1">
      <c r="A211" s="1"/>
      <c r="B211" s="1"/>
      <c r="C211" s="1"/>
      <c r="D211" s="2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ht="15.75" customHeight="1">
      <c r="A212" s="1"/>
      <c r="B212" s="1"/>
      <c r="C212" s="1"/>
      <c r="D212" s="2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ht="15.75" customHeight="1">
      <c r="A213" s="1"/>
      <c r="B213" s="1"/>
      <c r="C213" s="1"/>
      <c r="D213" s="2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ht="15.75" customHeight="1">
      <c r="A214" s="1"/>
      <c r="B214" s="1"/>
      <c r="C214" s="1"/>
      <c r="D214" s="2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ht="15.75" customHeight="1">
      <c r="A215" s="1"/>
      <c r="B215" s="1"/>
      <c r="C215" s="1"/>
      <c r="D215" s="2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ht="15.75" customHeight="1">
      <c r="A216" s="1"/>
      <c r="B216" s="1"/>
      <c r="C216" s="1"/>
      <c r="D216" s="2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ht="15.75" customHeight="1">
      <c r="A217" s="1"/>
      <c r="B217" s="1"/>
      <c r="C217" s="1"/>
      <c r="D217" s="2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ht="15.75" customHeight="1">
      <c r="A218" s="1"/>
      <c r="B218" s="1"/>
      <c r="C218" s="1"/>
      <c r="D218" s="2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ht="15.75" customHeight="1">
      <c r="A219" s="1"/>
      <c r="B219" s="1"/>
      <c r="C219" s="1"/>
      <c r="D219" s="2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ht="15.75" customHeight="1">
      <c r="A220" s="1"/>
      <c r="B220" s="1"/>
      <c r="C220" s="1"/>
      <c r="D220" s="2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dataValidations>
    <dataValidation type="list" allowBlank="1" showErrorMessage="1" sqref="C8">
      <formula1>EVENTOS!$B$2:$B$195</formula1>
    </dataValidation>
    <dataValidation type="list" allowBlank="1" showErrorMessage="1" sqref="C10">
      <formula1>'TABLAS REFERENCIA'!$B$30:$B$37</formula1>
    </dataValidation>
    <dataValidation type="list" allowBlank="1" showErrorMessage="1" sqref="C11 C13">
      <formula1>"SI,NO"</formula1>
    </dataValidation>
    <dataValidation type="list" allowBlank="1" showErrorMessage="1" sqref="C9">
      <formula1>'TABLAS REFERENCIA'!$B$3:$B$8</formula1>
    </dataValidation>
    <dataValidation type="list" allowBlank="1" showErrorMessage="1" sqref="C12">
      <formula1>'TABLAS REFERENCIA'!$B$41:$B$43</formula1>
    </dataValidation>
  </dataValidations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>
      <pane ySplit="1.0" topLeftCell="A2" activePane="bottomLeft" state="frozen"/>
      <selection activeCell="B3" sqref="B3" pane="bottomLeft"/>
    </sheetView>
  </sheetViews>
  <sheetFormatPr customHeight="1" defaultColWidth="11.22" defaultRowHeight="15.0"/>
  <cols>
    <col customWidth="1" min="1" max="1" width="15.0"/>
    <col customWidth="1" min="2" max="2" width="83.78"/>
    <col customWidth="1" min="3" max="4" width="16.67"/>
    <col customWidth="1" min="5" max="5" width="25.33"/>
    <col customWidth="1" min="6" max="6" width="9.89"/>
    <col customWidth="1" min="7" max="7" width="14.56"/>
    <col customWidth="1" min="8" max="8" width="12.56"/>
    <col customWidth="1" min="9" max="9" width="11.78"/>
    <col customWidth="1" min="10" max="11" width="11.67"/>
    <col customWidth="1" min="12" max="12" width="77.67"/>
  </cols>
  <sheetData>
    <row r="1">
      <c r="A1" s="18" t="s">
        <v>16</v>
      </c>
      <c r="B1" s="18" t="s">
        <v>17</v>
      </c>
      <c r="C1" s="18" t="s">
        <v>18</v>
      </c>
      <c r="D1" s="18" t="s">
        <v>19</v>
      </c>
      <c r="E1" s="19" t="s">
        <v>20</v>
      </c>
      <c r="F1" s="20" t="s">
        <v>21</v>
      </c>
      <c r="G1" s="21" t="s">
        <v>22</v>
      </c>
      <c r="H1" s="21" t="s">
        <v>23</v>
      </c>
      <c r="I1" s="21" t="s">
        <v>24</v>
      </c>
      <c r="J1" s="22" t="s">
        <v>25</v>
      </c>
      <c r="K1" s="23" t="s">
        <v>26</v>
      </c>
      <c r="L1" s="18" t="s">
        <v>27</v>
      </c>
    </row>
    <row r="2" ht="15.75" customHeight="1">
      <c r="A2" s="24" t="s">
        <v>28</v>
      </c>
      <c r="B2" s="24" t="s">
        <v>29</v>
      </c>
      <c r="C2" s="24" t="s">
        <v>30</v>
      </c>
      <c r="D2" s="25" t="s">
        <v>31</v>
      </c>
      <c r="E2" s="26" t="str">
        <f>VLOOKUP(D2,'TABLAS REFERENCIA'!$B$46:$C$100,2,0)</f>
        <v>EUROPA</v>
      </c>
      <c r="F2" s="27" t="s">
        <v>32</v>
      </c>
      <c r="G2" s="28">
        <f>VLOOKUP(F2,'TABLAS REFERENCIA'!$B$23:$C$26,2,0)</f>
        <v>2</v>
      </c>
      <c r="H2" s="29">
        <f>VLOOKUP(E2,'TABLAS REFERENCIA'!$B$11:$C$19,2,0)</f>
        <v>60000</v>
      </c>
      <c r="I2" s="30">
        <f>VLOOKUP(D2,'ESCALA DE VIATICOS'!$B$1:$F$204,5,0)</f>
        <v>31340.4</v>
      </c>
      <c r="J2" s="30">
        <f t="shared" ref="J2:J195" si="1">(H2+I2)*G2</f>
        <v>182680.8</v>
      </c>
      <c r="K2" s="30">
        <f t="shared" ref="K2:K195" si="2">(H2+(I2*0.3))*G2</f>
        <v>138804.24</v>
      </c>
      <c r="L2" s="31" t="s">
        <v>33</v>
      </c>
    </row>
    <row r="3" ht="15.75" customHeight="1">
      <c r="A3" s="24" t="s">
        <v>28</v>
      </c>
      <c r="B3" s="24" t="s">
        <v>5</v>
      </c>
      <c r="C3" s="24" t="s">
        <v>34</v>
      </c>
      <c r="D3" s="25" t="s">
        <v>31</v>
      </c>
      <c r="E3" s="26" t="str">
        <f>VLOOKUP(D3,'TABLAS REFERENCIA'!$B$46:$C$100,2,0)</f>
        <v>EUROPA</v>
      </c>
      <c r="F3" s="27" t="s">
        <v>32</v>
      </c>
      <c r="G3" s="28">
        <f>VLOOKUP(F3,'TABLAS REFERENCIA'!$B$23:$C$26,2,0)</f>
        <v>2</v>
      </c>
      <c r="H3" s="29">
        <f>VLOOKUP(E3,'TABLAS REFERENCIA'!$B$11:$C$19,2,0)</f>
        <v>60000</v>
      </c>
      <c r="I3" s="30">
        <f>VLOOKUP(D3,'ESCALA DE VIATICOS'!$B$1:$F$204,5,0)</f>
        <v>31340.4</v>
      </c>
      <c r="J3" s="30">
        <f t="shared" si="1"/>
        <v>182680.8</v>
      </c>
      <c r="K3" s="30">
        <f t="shared" si="2"/>
        <v>138804.24</v>
      </c>
      <c r="L3" s="32" t="s">
        <v>35</v>
      </c>
    </row>
    <row r="4" ht="15.75" customHeight="1">
      <c r="A4" s="24" t="s">
        <v>28</v>
      </c>
      <c r="B4" s="24" t="s">
        <v>36</v>
      </c>
      <c r="C4" s="24" t="s">
        <v>37</v>
      </c>
      <c r="D4" s="25" t="s">
        <v>38</v>
      </c>
      <c r="E4" s="26" t="str">
        <f>VLOOKUP(D4,'TABLAS REFERENCIA'!$B$46:$C$100,2,0)</f>
        <v>EUROPA</v>
      </c>
      <c r="F4" s="27" t="s">
        <v>32</v>
      </c>
      <c r="G4" s="28">
        <f>VLOOKUP(F4,'TABLAS REFERENCIA'!$B$23:$C$26,2,0)</f>
        <v>2</v>
      </c>
      <c r="H4" s="29">
        <f>VLOOKUP(E4,'TABLAS REFERENCIA'!$B$11:$C$19,2,0)</f>
        <v>60000</v>
      </c>
      <c r="I4" s="30">
        <f>VLOOKUP(D4,'ESCALA DE VIATICOS'!$B$1:$F$204,5,0)</f>
        <v>24194.1</v>
      </c>
      <c r="J4" s="30">
        <f t="shared" si="1"/>
        <v>168388.2</v>
      </c>
      <c r="K4" s="30">
        <f t="shared" si="2"/>
        <v>134516.46</v>
      </c>
      <c r="L4" s="32" t="s">
        <v>39</v>
      </c>
    </row>
    <row r="5" ht="15.75" customHeight="1">
      <c r="A5" s="24" t="s">
        <v>28</v>
      </c>
      <c r="B5" s="24" t="s">
        <v>40</v>
      </c>
      <c r="C5" s="24" t="s">
        <v>41</v>
      </c>
      <c r="D5" s="25" t="s">
        <v>42</v>
      </c>
      <c r="E5" s="26" t="str">
        <f>VLOOKUP(D5,'TABLAS REFERENCIA'!$B$46:$C$100,2,0)</f>
        <v>EUROPA</v>
      </c>
      <c r="F5" s="27" t="s">
        <v>32</v>
      </c>
      <c r="G5" s="28">
        <f>VLOOKUP(F5,'TABLAS REFERENCIA'!$B$23:$C$26,2,0)</f>
        <v>2</v>
      </c>
      <c r="H5" s="29">
        <f>VLOOKUP(E5,'TABLAS REFERENCIA'!$B$11:$C$19,2,0)</f>
        <v>60000</v>
      </c>
      <c r="I5" s="30">
        <f>VLOOKUP(D5,'ESCALA DE VIATICOS'!$B$1:$F$204,5,0)</f>
        <v>29962.8</v>
      </c>
      <c r="J5" s="30">
        <f t="shared" si="1"/>
        <v>179925.6</v>
      </c>
      <c r="K5" s="30">
        <f t="shared" si="2"/>
        <v>137977.68</v>
      </c>
      <c r="L5" s="32" t="s">
        <v>43</v>
      </c>
    </row>
    <row r="6" ht="15.75" customHeight="1">
      <c r="A6" s="24" t="s">
        <v>28</v>
      </c>
      <c r="B6" s="24" t="s">
        <v>44</v>
      </c>
      <c r="C6" s="24" t="s">
        <v>45</v>
      </c>
      <c r="D6" s="25" t="s">
        <v>46</v>
      </c>
      <c r="E6" s="26" t="str">
        <f>VLOOKUP(D6,'TABLAS REFERENCIA'!$B$46:$C$100,2,0)</f>
        <v>EUROPA</v>
      </c>
      <c r="F6" s="27" t="s">
        <v>32</v>
      </c>
      <c r="G6" s="28">
        <f>VLOOKUP(F6,'TABLAS REFERENCIA'!$B$23:$C$26,2,0)</f>
        <v>2</v>
      </c>
      <c r="H6" s="29">
        <f>VLOOKUP(E6,'TABLAS REFERENCIA'!$B$11:$C$19,2,0)</f>
        <v>60000</v>
      </c>
      <c r="I6" s="30">
        <f>VLOOKUP(D6,'ESCALA DE VIATICOS'!$B$1:$F$204,5,0)</f>
        <v>28413</v>
      </c>
      <c r="J6" s="30">
        <f t="shared" si="1"/>
        <v>176826</v>
      </c>
      <c r="K6" s="30">
        <f t="shared" si="2"/>
        <v>137047.8</v>
      </c>
      <c r="L6" s="32" t="s">
        <v>47</v>
      </c>
    </row>
    <row r="7" ht="15.75" customHeight="1">
      <c r="A7" s="24" t="s">
        <v>28</v>
      </c>
      <c r="B7" s="24" t="s">
        <v>48</v>
      </c>
      <c r="C7" s="24" t="s">
        <v>37</v>
      </c>
      <c r="D7" s="25" t="s">
        <v>49</v>
      </c>
      <c r="E7" s="26" t="str">
        <f>VLOOKUP(D7,'TABLAS REFERENCIA'!$B$46:$C$100,2,0)</f>
        <v>CENTRO Y NORTE AMÉRICA</v>
      </c>
      <c r="F7" s="27" t="s">
        <v>32</v>
      </c>
      <c r="G7" s="28">
        <f>VLOOKUP(F7,'TABLAS REFERENCIA'!$B$23:$C$26,2,0)</f>
        <v>2</v>
      </c>
      <c r="H7" s="29">
        <f>VLOOKUP(E7,'TABLAS REFERENCIA'!$B$11:$C$19,2,0)</f>
        <v>47000</v>
      </c>
      <c r="I7" s="30">
        <f>VLOOKUP(D7,'ESCALA DE VIATICOS'!$B$1:$F$204,5,0)</f>
        <v>27552</v>
      </c>
      <c r="J7" s="30">
        <f t="shared" si="1"/>
        <v>149104</v>
      </c>
      <c r="K7" s="30">
        <f t="shared" si="2"/>
        <v>110531.2</v>
      </c>
      <c r="L7" s="31" t="s">
        <v>50</v>
      </c>
    </row>
    <row r="8" ht="15.75" customHeight="1">
      <c r="A8" s="24" t="s">
        <v>28</v>
      </c>
      <c r="B8" s="24" t="s">
        <v>51</v>
      </c>
      <c r="C8" s="24" t="s">
        <v>45</v>
      </c>
      <c r="D8" s="25" t="s">
        <v>38</v>
      </c>
      <c r="E8" s="26" t="str">
        <f>VLOOKUP(D8,'TABLAS REFERENCIA'!$B$46:$C$100,2,0)</f>
        <v>EUROPA</v>
      </c>
      <c r="F8" s="27" t="s">
        <v>32</v>
      </c>
      <c r="G8" s="28">
        <f>VLOOKUP(F8,'TABLAS REFERENCIA'!$B$23:$C$26,2,0)</f>
        <v>2</v>
      </c>
      <c r="H8" s="29">
        <f>VLOOKUP(E8,'TABLAS REFERENCIA'!$B$11:$C$19,2,0)</f>
        <v>60000</v>
      </c>
      <c r="I8" s="30">
        <f>VLOOKUP(D8,'ESCALA DE VIATICOS'!$B$1:$F$204,5,0)</f>
        <v>24194.1</v>
      </c>
      <c r="J8" s="30">
        <f t="shared" si="1"/>
        <v>168388.2</v>
      </c>
      <c r="K8" s="30">
        <f t="shared" si="2"/>
        <v>134516.46</v>
      </c>
      <c r="L8" s="33" t="s">
        <v>52</v>
      </c>
    </row>
    <row r="9" ht="15.75" customHeight="1">
      <c r="A9" s="24" t="s">
        <v>28</v>
      </c>
      <c r="B9" s="24" t="s">
        <v>53</v>
      </c>
      <c r="C9" s="24" t="s">
        <v>54</v>
      </c>
      <c r="D9" s="25" t="s">
        <v>49</v>
      </c>
      <c r="E9" s="26" t="str">
        <f>VLOOKUP(D9,'TABLAS REFERENCIA'!$B$46:$C$100,2,0)</f>
        <v>CENTRO Y NORTE AMÉRICA</v>
      </c>
      <c r="F9" s="27" t="s">
        <v>32</v>
      </c>
      <c r="G9" s="28">
        <f>VLOOKUP(F9,'TABLAS REFERENCIA'!$B$23:$C$26,2,0)</f>
        <v>2</v>
      </c>
      <c r="H9" s="29">
        <f>VLOOKUP(E9,'TABLAS REFERENCIA'!$B$11:$C$19,2,0)</f>
        <v>47000</v>
      </c>
      <c r="I9" s="30">
        <f>VLOOKUP(D9,'ESCALA DE VIATICOS'!$B$1:$F$204,5,0)</f>
        <v>27552</v>
      </c>
      <c r="J9" s="30">
        <f t="shared" si="1"/>
        <v>149104</v>
      </c>
      <c r="K9" s="30">
        <f t="shared" si="2"/>
        <v>110531.2</v>
      </c>
      <c r="L9" s="31" t="s">
        <v>55</v>
      </c>
    </row>
    <row r="10" ht="15.75" customHeight="1">
      <c r="A10" s="24" t="s">
        <v>28</v>
      </c>
      <c r="B10" s="24" t="s">
        <v>56</v>
      </c>
      <c r="C10" s="24" t="s">
        <v>37</v>
      </c>
      <c r="D10" s="25" t="s">
        <v>57</v>
      </c>
      <c r="E10" s="26" t="str">
        <f>VLOOKUP(D10,'TABLAS REFERENCIA'!$B$46:$C$100,2,0)</f>
        <v>CENTRO Y NORTE AMÉRICA</v>
      </c>
      <c r="F10" s="27" t="s">
        <v>32</v>
      </c>
      <c r="G10" s="28">
        <f>VLOOKUP(F10,'TABLAS REFERENCIA'!$B$23:$C$26,2,0)</f>
        <v>2</v>
      </c>
      <c r="H10" s="29">
        <f>VLOOKUP(E10,'TABLAS REFERENCIA'!$B$11:$C$19,2,0)</f>
        <v>47000</v>
      </c>
      <c r="I10" s="30">
        <f>VLOOKUP(D10,'ESCALA DE VIATICOS'!$B$1:$F$204,5,0)</f>
        <v>24452.4</v>
      </c>
      <c r="J10" s="30">
        <f t="shared" si="1"/>
        <v>142904.8</v>
      </c>
      <c r="K10" s="30">
        <f t="shared" si="2"/>
        <v>108671.44</v>
      </c>
      <c r="L10" s="31" t="s">
        <v>58</v>
      </c>
    </row>
    <row r="11" ht="15.75" customHeight="1">
      <c r="A11" s="24" t="s">
        <v>28</v>
      </c>
      <c r="B11" s="24" t="s">
        <v>59</v>
      </c>
      <c r="C11" s="24" t="s">
        <v>60</v>
      </c>
      <c r="D11" s="25" t="s">
        <v>61</v>
      </c>
      <c r="E11" s="26" t="str">
        <f>VLOOKUP(D11,'TABLAS REFERENCIA'!$B$46:$C$100,2,0)</f>
        <v>EUROPA</v>
      </c>
      <c r="F11" s="27" t="s">
        <v>32</v>
      </c>
      <c r="G11" s="28">
        <f>VLOOKUP(F11,'TABLAS REFERENCIA'!$B$23:$C$26,2,0)</f>
        <v>2</v>
      </c>
      <c r="H11" s="29">
        <f>VLOOKUP(E11,'TABLAS REFERENCIA'!$B$11:$C$19,2,0)</f>
        <v>60000</v>
      </c>
      <c r="I11" s="30">
        <f>VLOOKUP(D11,'ESCALA DE VIATICOS'!$B$1:$F$204,5,0)</f>
        <v>20233.5</v>
      </c>
      <c r="J11" s="30">
        <f t="shared" si="1"/>
        <v>160467</v>
      </c>
      <c r="K11" s="30">
        <f t="shared" si="2"/>
        <v>132140.1</v>
      </c>
      <c r="L11" s="32" t="s">
        <v>62</v>
      </c>
    </row>
    <row r="12" ht="15.75" customHeight="1">
      <c r="A12" s="24" t="s">
        <v>28</v>
      </c>
      <c r="B12" s="24" t="s">
        <v>63</v>
      </c>
      <c r="C12" s="24" t="s">
        <v>41</v>
      </c>
      <c r="D12" s="25" t="s">
        <v>64</v>
      </c>
      <c r="E12" s="26" t="str">
        <f>VLOOKUP(D12,'TABLAS REFERENCIA'!$B$46:$C$100,2,0)</f>
        <v>ASIA</v>
      </c>
      <c r="F12" s="27" t="s">
        <v>65</v>
      </c>
      <c r="G12" s="28">
        <f>VLOOKUP(F12,'TABLAS REFERENCIA'!$B$23:$C$26,2,0)</f>
        <v>2</v>
      </c>
      <c r="H12" s="29">
        <f>VLOOKUP(E12,'TABLAS REFERENCIA'!$B$11:$C$19,2,0)</f>
        <v>72000</v>
      </c>
      <c r="I12" s="30">
        <f>VLOOKUP(D12,'ESCALA DE VIATICOS'!$B$1:$F$204,5,0)</f>
        <v>22730.4</v>
      </c>
      <c r="J12" s="30">
        <f t="shared" si="1"/>
        <v>189460.8</v>
      </c>
      <c r="K12" s="30">
        <f t="shared" si="2"/>
        <v>157638.24</v>
      </c>
      <c r="L12" s="31" t="s">
        <v>66</v>
      </c>
    </row>
    <row r="13" ht="15.75" customHeight="1">
      <c r="A13" s="24" t="s">
        <v>28</v>
      </c>
      <c r="B13" s="24" t="s">
        <v>67</v>
      </c>
      <c r="C13" s="24" t="s">
        <v>68</v>
      </c>
      <c r="D13" s="25" t="s">
        <v>69</v>
      </c>
      <c r="E13" s="26" t="str">
        <f>VLOOKUP(D13,'TABLAS REFERENCIA'!$B$46:$C$100,2,0)</f>
        <v>ÁFRICA</v>
      </c>
      <c r="F13" s="27" t="s">
        <v>65</v>
      </c>
      <c r="G13" s="28">
        <f>VLOOKUP(F13,'TABLAS REFERENCIA'!$B$23:$C$26,2,0)</f>
        <v>2</v>
      </c>
      <c r="H13" s="29">
        <f>VLOOKUP(E13,'TABLAS REFERENCIA'!$B$11:$C$19,2,0)</f>
        <v>72000</v>
      </c>
      <c r="I13" s="30">
        <f>VLOOKUP(D13,'ESCALA DE VIATICOS'!$B$1:$F$204,5,0)</f>
        <v>16875.6</v>
      </c>
      <c r="J13" s="30">
        <f t="shared" si="1"/>
        <v>177751.2</v>
      </c>
      <c r="K13" s="30">
        <f t="shared" si="2"/>
        <v>154125.36</v>
      </c>
      <c r="L13" s="31" t="s">
        <v>70</v>
      </c>
    </row>
    <row r="14" ht="15.75" customHeight="1">
      <c r="A14" s="24" t="s">
        <v>28</v>
      </c>
      <c r="B14" s="24" t="s">
        <v>71</v>
      </c>
      <c r="C14" s="24" t="s">
        <v>72</v>
      </c>
      <c r="D14" s="34" t="s">
        <v>31</v>
      </c>
      <c r="E14" s="26" t="str">
        <f>VLOOKUP(D14,'TABLAS REFERENCIA'!$B$46:$C$100,2,0)</f>
        <v>EUROPA</v>
      </c>
      <c r="F14" s="27" t="s">
        <v>65</v>
      </c>
      <c r="G14" s="28">
        <f>VLOOKUP(F14,'TABLAS REFERENCIA'!$B$23:$C$26,2,0)</f>
        <v>2</v>
      </c>
      <c r="H14" s="29">
        <f>VLOOKUP(E14,'TABLAS REFERENCIA'!$B$11:$C$19,2,0)</f>
        <v>60000</v>
      </c>
      <c r="I14" s="30">
        <f>VLOOKUP(D14,'ESCALA DE VIATICOS'!$B$1:$F$204,5,0)</f>
        <v>31340.4</v>
      </c>
      <c r="J14" s="30">
        <f t="shared" si="1"/>
        <v>182680.8</v>
      </c>
      <c r="K14" s="30">
        <f t="shared" si="2"/>
        <v>138804.24</v>
      </c>
      <c r="L14" s="31" t="s">
        <v>73</v>
      </c>
    </row>
    <row r="15" ht="15.75" customHeight="1">
      <c r="A15" s="24" t="s">
        <v>28</v>
      </c>
      <c r="B15" s="24" t="s">
        <v>74</v>
      </c>
      <c r="C15" s="24" t="s">
        <v>75</v>
      </c>
      <c r="D15" s="25" t="s">
        <v>38</v>
      </c>
      <c r="E15" s="26" t="str">
        <f>VLOOKUP(D15,'TABLAS REFERENCIA'!$B$46:$C$100,2,0)</f>
        <v>EUROPA</v>
      </c>
      <c r="F15" s="27" t="s">
        <v>65</v>
      </c>
      <c r="G15" s="28">
        <f>VLOOKUP(F15,'TABLAS REFERENCIA'!$B$23:$C$26,2,0)</f>
        <v>2</v>
      </c>
      <c r="H15" s="29">
        <f>VLOOKUP(E15,'TABLAS REFERENCIA'!$B$11:$C$19,2,0)</f>
        <v>60000</v>
      </c>
      <c r="I15" s="30">
        <f>VLOOKUP(D15,'ESCALA DE VIATICOS'!$B$1:$F$204,5,0)</f>
        <v>24194.1</v>
      </c>
      <c r="J15" s="30">
        <f t="shared" si="1"/>
        <v>168388.2</v>
      </c>
      <c r="K15" s="30">
        <f t="shared" si="2"/>
        <v>134516.46</v>
      </c>
      <c r="L15" s="32" t="s">
        <v>76</v>
      </c>
    </row>
    <row r="16" ht="15.75" customHeight="1">
      <c r="A16" s="24" t="s">
        <v>28</v>
      </c>
      <c r="B16" s="24" t="s">
        <v>77</v>
      </c>
      <c r="C16" s="24" t="s">
        <v>78</v>
      </c>
      <c r="D16" s="25" t="s">
        <v>79</v>
      </c>
      <c r="E16" s="26" t="str">
        <f>VLOOKUP(D16,'TABLAS REFERENCIA'!$B$46:$C$100,2,0)</f>
        <v>CENTRO Y NORTE AMÉRICA</v>
      </c>
      <c r="F16" s="27" t="s">
        <v>65</v>
      </c>
      <c r="G16" s="28">
        <f>VLOOKUP(F16,'TABLAS REFERENCIA'!$B$23:$C$26,2,0)</f>
        <v>2</v>
      </c>
      <c r="H16" s="29">
        <f>VLOOKUP(E16,'TABLAS REFERENCIA'!$B$11:$C$19,2,0)</f>
        <v>47000</v>
      </c>
      <c r="I16" s="30">
        <f>VLOOKUP(D16,'ESCALA DE VIATICOS'!$B$1:$F$204,5,0)</f>
        <v>12140.1</v>
      </c>
      <c r="J16" s="30">
        <f t="shared" si="1"/>
        <v>118280.2</v>
      </c>
      <c r="K16" s="30">
        <f t="shared" si="2"/>
        <v>101284.06</v>
      </c>
      <c r="L16" s="35" t="s">
        <v>80</v>
      </c>
    </row>
    <row r="17" ht="15.75" customHeight="1">
      <c r="A17" s="24" t="s">
        <v>28</v>
      </c>
      <c r="B17" s="24" t="s">
        <v>81</v>
      </c>
      <c r="C17" s="24" t="s">
        <v>72</v>
      </c>
      <c r="D17" s="25" t="s">
        <v>57</v>
      </c>
      <c r="E17" s="26" t="str">
        <f>VLOOKUP(D17,'TABLAS REFERENCIA'!$B$46:$C$100,2,0)</f>
        <v>CENTRO Y NORTE AMÉRICA</v>
      </c>
      <c r="F17" s="27" t="s">
        <v>65</v>
      </c>
      <c r="G17" s="28">
        <f>VLOOKUP(F17,'TABLAS REFERENCIA'!$B$23:$C$26,2,0)</f>
        <v>2</v>
      </c>
      <c r="H17" s="29">
        <f>VLOOKUP(E17,'TABLAS REFERENCIA'!$B$11:$C$19,2,0)</f>
        <v>47000</v>
      </c>
      <c r="I17" s="30">
        <f>VLOOKUP(D17,'ESCALA DE VIATICOS'!$B$1:$F$204,5,0)</f>
        <v>24452.4</v>
      </c>
      <c r="J17" s="30">
        <f t="shared" si="1"/>
        <v>142904.8</v>
      </c>
      <c r="K17" s="30">
        <f t="shared" si="2"/>
        <v>108671.44</v>
      </c>
      <c r="L17" s="35" t="s">
        <v>82</v>
      </c>
    </row>
    <row r="18" ht="15.75" customHeight="1">
      <c r="A18" s="24" t="s">
        <v>28</v>
      </c>
      <c r="B18" s="24" t="s">
        <v>83</v>
      </c>
      <c r="C18" s="24" t="s">
        <v>84</v>
      </c>
      <c r="D18" s="25" t="s">
        <v>42</v>
      </c>
      <c r="E18" s="26" t="str">
        <f>VLOOKUP(D18,'TABLAS REFERENCIA'!$B$46:$C$100,2,0)</f>
        <v>EUROPA</v>
      </c>
      <c r="F18" s="27" t="s">
        <v>65</v>
      </c>
      <c r="G18" s="28">
        <f>VLOOKUP(F18,'TABLAS REFERENCIA'!$B$23:$C$26,2,0)</f>
        <v>2</v>
      </c>
      <c r="H18" s="29">
        <f>VLOOKUP(E18,'TABLAS REFERENCIA'!$B$11:$C$19,2,0)</f>
        <v>60000</v>
      </c>
      <c r="I18" s="30">
        <f>VLOOKUP(D18,'ESCALA DE VIATICOS'!$B$1:$F$204,5,0)</f>
        <v>29962.8</v>
      </c>
      <c r="J18" s="30">
        <f t="shared" si="1"/>
        <v>179925.6</v>
      </c>
      <c r="K18" s="30">
        <f t="shared" si="2"/>
        <v>137977.68</v>
      </c>
      <c r="L18" s="31" t="s">
        <v>85</v>
      </c>
    </row>
    <row r="19" ht="15.75" customHeight="1">
      <c r="A19" s="24" t="s">
        <v>28</v>
      </c>
      <c r="B19" s="24" t="s">
        <v>86</v>
      </c>
      <c r="C19" s="24" t="s">
        <v>87</v>
      </c>
      <c r="D19" s="25" t="s">
        <v>88</v>
      </c>
      <c r="E19" s="26" t="str">
        <f>VLOOKUP(D19,'TABLAS REFERENCIA'!$B$46:$C$100,2,0)</f>
        <v>EUROPA</v>
      </c>
      <c r="F19" s="27" t="s">
        <v>65</v>
      </c>
      <c r="G19" s="28">
        <f>VLOOKUP(F19,'TABLAS REFERENCIA'!$B$23:$C$26,2,0)</f>
        <v>2</v>
      </c>
      <c r="H19" s="29">
        <f>VLOOKUP(E19,'TABLAS REFERENCIA'!$B$11:$C$19,2,0)</f>
        <v>60000</v>
      </c>
      <c r="I19" s="30">
        <f>VLOOKUP(D19,'ESCALA DE VIATICOS'!$B$1:$F$204,5,0)</f>
        <v>12570.6</v>
      </c>
      <c r="J19" s="30">
        <f t="shared" si="1"/>
        <v>145141.2</v>
      </c>
      <c r="K19" s="30">
        <f t="shared" si="2"/>
        <v>127542.36</v>
      </c>
      <c r="L19" s="31" t="s">
        <v>89</v>
      </c>
    </row>
    <row r="20" ht="15.75" customHeight="1">
      <c r="A20" s="24" t="s">
        <v>28</v>
      </c>
      <c r="B20" s="24" t="s">
        <v>90</v>
      </c>
      <c r="C20" s="24" t="s">
        <v>60</v>
      </c>
      <c r="D20" s="25" t="s">
        <v>91</v>
      </c>
      <c r="E20" s="26" t="str">
        <f>VLOOKUP(D20,'TABLAS REFERENCIA'!$B$46:$C$100,2,0)</f>
        <v>EUROPA</v>
      </c>
      <c r="F20" s="27" t="s">
        <v>65</v>
      </c>
      <c r="G20" s="28">
        <f>VLOOKUP(F20,'TABLAS REFERENCIA'!$B$23:$C$26,2,0)</f>
        <v>2</v>
      </c>
      <c r="H20" s="29">
        <f>VLOOKUP(E20,'TABLAS REFERENCIA'!$B$11:$C$19,2,0)</f>
        <v>60000</v>
      </c>
      <c r="I20" s="30">
        <f>VLOOKUP(D20,'ESCALA DE VIATICOS'!$B$1:$F$204,5,0)</f>
        <v>30135</v>
      </c>
      <c r="J20" s="30">
        <f t="shared" si="1"/>
        <v>180270</v>
      </c>
      <c r="K20" s="30">
        <f t="shared" si="2"/>
        <v>138081</v>
      </c>
      <c r="L20" s="31" t="s">
        <v>92</v>
      </c>
    </row>
    <row r="21" ht="15.75" customHeight="1">
      <c r="A21" s="24" t="s">
        <v>28</v>
      </c>
      <c r="B21" s="24" t="s">
        <v>93</v>
      </c>
      <c r="C21" s="24" t="s">
        <v>68</v>
      </c>
      <c r="D21" s="25" t="s">
        <v>94</v>
      </c>
      <c r="E21" s="26" t="str">
        <f>VLOOKUP(D21,'TABLAS REFERENCIA'!$B$46:$C$100,2,0)</f>
        <v>CONO SUR</v>
      </c>
      <c r="F21" s="27" t="s">
        <v>65</v>
      </c>
      <c r="G21" s="28">
        <f>VLOOKUP(F21,'TABLAS REFERENCIA'!$B$23:$C$26,2,0)</f>
        <v>2</v>
      </c>
      <c r="H21" s="29">
        <f>VLOOKUP(E21,'TABLAS REFERENCIA'!$B$11:$C$19,2,0)</f>
        <v>16000</v>
      </c>
      <c r="I21" s="30">
        <f>VLOOKUP(D21,'ESCALA DE VIATICOS'!$B$1:$F$204,5,0)</f>
        <v>13345.5</v>
      </c>
      <c r="J21" s="30">
        <f t="shared" si="1"/>
        <v>58691</v>
      </c>
      <c r="K21" s="30">
        <f t="shared" si="2"/>
        <v>40007.3</v>
      </c>
      <c r="L21" s="31" t="s">
        <v>95</v>
      </c>
    </row>
    <row r="22" ht="15.75" customHeight="1">
      <c r="A22" s="24" t="s">
        <v>28</v>
      </c>
      <c r="B22" s="24" t="s">
        <v>96</v>
      </c>
      <c r="C22" s="24" t="s">
        <v>41</v>
      </c>
      <c r="D22" s="25" t="s">
        <v>31</v>
      </c>
      <c r="E22" s="26" t="str">
        <f>VLOOKUP(D22,'TABLAS REFERENCIA'!$B$46:$C$100,2,0)</f>
        <v>EUROPA</v>
      </c>
      <c r="F22" s="27" t="s">
        <v>65</v>
      </c>
      <c r="G22" s="28">
        <f>VLOOKUP(F22,'TABLAS REFERENCIA'!$B$23:$C$26,2,0)</f>
        <v>2</v>
      </c>
      <c r="H22" s="29">
        <f>VLOOKUP(E22,'TABLAS REFERENCIA'!$B$11:$C$19,2,0)</f>
        <v>60000</v>
      </c>
      <c r="I22" s="30">
        <f>VLOOKUP(D22,'ESCALA DE VIATICOS'!$B$1:$F$204,5,0)</f>
        <v>31340.4</v>
      </c>
      <c r="J22" s="30">
        <f t="shared" si="1"/>
        <v>182680.8</v>
      </c>
      <c r="K22" s="30">
        <f t="shared" si="2"/>
        <v>138804.24</v>
      </c>
      <c r="L22" s="32" t="s">
        <v>97</v>
      </c>
    </row>
    <row r="23" ht="15.75" customHeight="1">
      <c r="A23" s="24" t="s">
        <v>28</v>
      </c>
      <c r="B23" s="24" t="s">
        <v>98</v>
      </c>
      <c r="C23" s="24" t="s">
        <v>60</v>
      </c>
      <c r="D23" s="25" t="s">
        <v>57</v>
      </c>
      <c r="E23" s="26" t="str">
        <f>VLOOKUP(D23,'TABLAS REFERENCIA'!$B$46:$C$100,2,0)</f>
        <v>CENTRO Y NORTE AMÉRICA</v>
      </c>
      <c r="F23" s="27" t="s">
        <v>65</v>
      </c>
      <c r="G23" s="28">
        <f>VLOOKUP(F23,'TABLAS REFERENCIA'!$B$23:$C$26,2,0)</f>
        <v>2</v>
      </c>
      <c r="H23" s="29">
        <f>VLOOKUP(E23,'TABLAS REFERENCIA'!$B$11:$C$19,2,0)</f>
        <v>47000</v>
      </c>
      <c r="I23" s="30">
        <f>VLOOKUP(D23,'ESCALA DE VIATICOS'!$B$1:$F$204,5,0)</f>
        <v>24452.4</v>
      </c>
      <c r="J23" s="30">
        <f t="shared" si="1"/>
        <v>142904.8</v>
      </c>
      <c r="K23" s="30">
        <f t="shared" si="2"/>
        <v>108671.44</v>
      </c>
      <c r="L23" s="31" t="s">
        <v>99</v>
      </c>
    </row>
    <row r="24" ht="15.75" customHeight="1">
      <c r="A24" s="24" t="s">
        <v>28</v>
      </c>
      <c r="B24" s="24" t="s">
        <v>100</v>
      </c>
      <c r="C24" s="24" t="s">
        <v>72</v>
      </c>
      <c r="D24" s="25" t="s">
        <v>101</v>
      </c>
      <c r="E24" s="26" t="str">
        <f>VLOOKUP(D24,'TABLAS REFERENCIA'!$B$46:$C$100,2,0)</f>
        <v>EUROPA</v>
      </c>
      <c r="F24" s="27" t="s">
        <v>65</v>
      </c>
      <c r="G24" s="28">
        <f>VLOOKUP(F24,'TABLAS REFERENCIA'!$B$23:$C$26,2,0)</f>
        <v>2</v>
      </c>
      <c r="H24" s="29">
        <f>VLOOKUP(E24,'TABLAS REFERENCIA'!$B$11:$C$19,2,0)</f>
        <v>60000</v>
      </c>
      <c r="I24" s="30">
        <f>VLOOKUP(D24,'ESCALA DE VIATICOS'!$B$1:$F$204,5,0)</f>
        <v>13948.2</v>
      </c>
      <c r="J24" s="30">
        <f t="shared" si="1"/>
        <v>147896.4</v>
      </c>
      <c r="K24" s="30">
        <f t="shared" si="2"/>
        <v>128368.92</v>
      </c>
      <c r="L24" s="31" t="s">
        <v>102</v>
      </c>
    </row>
    <row r="25" ht="15.75" customHeight="1">
      <c r="A25" s="24" t="s">
        <v>28</v>
      </c>
      <c r="B25" s="24" t="s">
        <v>103</v>
      </c>
      <c r="C25" s="24" t="s">
        <v>30</v>
      </c>
      <c r="D25" s="25" t="s">
        <v>104</v>
      </c>
      <c r="E25" s="26" t="str">
        <f>VLOOKUP(D25,'TABLAS REFERENCIA'!$B$46:$C$100,2,0)</f>
        <v>ASIA</v>
      </c>
      <c r="F25" s="27" t="s">
        <v>65</v>
      </c>
      <c r="G25" s="28">
        <f>VLOOKUP(F25,'TABLAS REFERENCIA'!$B$23:$C$26,2,0)</f>
        <v>2</v>
      </c>
      <c r="H25" s="29">
        <f>VLOOKUP(E25,'TABLAS REFERENCIA'!$B$11:$C$19,2,0)</f>
        <v>72000</v>
      </c>
      <c r="I25" s="30">
        <f>VLOOKUP(D25,'ESCALA DE VIATICOS'!$B$1:$F$204,5,0)</f>
        <v>16703.4</v>
      </c>
      <c r="J25" s="30">
        <f t="shared" si="1"/>
        <v>177406.8</v>
      </c>
      <c r="K25" s="30">
        <f t="shared" si="2"/>
        <v>154022.04</v>
      </c>
      <c r="L25" s="31" t="s">
        <v>105</v>
      </c>
    </row>
    <row r="26" ht="15.75" customHeight="1">
      <c r="A26" s="24" t="s">
        <v>28</v>
      </c>
      <c r="B26" s="24" t="s">
        <v>106</v>
      </c>
      <c r="C26" s="24" t="s">
        <v>41</v>
      </c>
      <c r="D26" s="25" t="s">
        <v>38</v>
      </c>
      <c r="E26" s="26" t="str">
        <f>VLOOKUP(D26,'TABLAS REFERENCIA'!$B$46:$C$100,2,0)</f>
        <v>EUROPA</v>
      </c>
      <c r="F26" s="27" t="s">
        <v>65</v>
      </c>
      <c r="G26" s="28">
        <f>VLOOKUP(F26,'TABLAS REFERENCIA'!$B$23:$C$26,2,0)</f>
        <v>2</v>
      </c>
      <c r="H26" s="29">
        <f>VLOOKUP(E26,'TABLAS REFERENCIA'!$B$11:$C$19,2,0)</f>
        <v>60000</v>
      </c>
      <c r="I26" s="30">
        <f>VLOOKUP(D26,'ESCALA DE VIATICOS'!$B$1:$F$204,5,0)</f>
        <v>24194.1</v>
      </c>
      <c r="J26" s="30">
        <f t="shared" si="1"/>
        <v>168388.2</v>
      </c>
      <c r="K26" s="30">
        <f t="shared" si="2"/>
        <v>134516.46</v>
      </c>
      <c r="L26" s="31" t="s">
        <v>107</v>
      </c>
    </row>
    <row r="27" ht="15.75" customHeight="1">
      <c r="A27" s="24" t="s">
        <v>28</v>
      </c>
      <c r="B27" s="24" t="s">
        <v>108</v>
      </c>
      <c r="C27" s="24" t="s">
        <v>84</v>
      </c>
      <c r="D27" s="25" t="s">
        <v>49</v>
      </c>
      <c r="E27" s="26" t="str">
        <f>VLOOKUP(D27,'TABLAS REFERENCIA'!$B$46:$C$100,2,0)</f>
        <v>CENTRO Y NORTE AMÉRICA</v>
      </c>
      <c r="F27" s="27" t="s">
        <v>65</v>
      </c>
      <c r="G27" s="28">
        <f>VLOOKUP(F27,'TABLAS REFERENCIA'!$B$23:$C$26,2,0)</f>
        <v>2</v>
      </c>
      <c r="H27" s="29">
        <f>VLOOKUP(E27,'TABLAS REFERENCIA'!$B$11:$C$19,2,0)</f>
        <v>47000</v>
      </c>
      <c r="I27" s="30">
        <f>VLOOKUP(D27,'ESCALA DE VIATICOS'!$B$1:$F$204,5,0)</f>
        <v>27552</v>
      </c>
      <c r="J27" s="30">
        <f t="shared" si="1"/>
        <v>149104</v>
      </c>
      <c r="K27" s="30">
        <f t="shared" si="2"/>
        <v>110531.2</v>
      </c>
      <c r="L27" s="31" t="s">
        <v>109</v>
      </c>
    </row>
    <row r="28" ht="15.75" customHeight="1">
      <c r="A28" s="24" t="s">
        <v>28</v>
      </c>
      <c r="B28" s="24" t="s">
        <v>110</v>
      </c>
      <c r="C28" s="24" t="s">
        <v>41</v>
      </c>
      <c r="D28" s="25" t="s">
        <v>111</v>
      </c>
      <c r="E28" s="26" t="str">
        <f>VLOOKUP(D28,'TABLAS REFERENCIA'!$B$46:$C$100,2,0)</f>
        <v>ASIA</v>
      </c>
      <c r="F28" s="27" t="s">
        <v>65</v>
      </c>
      <c r="G28" s="28">
        <f>VLOOKUP(F28,'TABLAS REFERENCIA'!$B$23:$C$26,2,0)</f>
        <v>2</v>
      </c>
      <c r="H28" s="29">
        <f>VLOOKUP(E28,'TABLAS REFERENCIA'!$B$11:$C$19,2,0)</f>
        <v>72000</v>
      </c>
      <c r="I28" s="30">
        <f>VLOOKUP(D28,'ESCALA DE VIATICOS'!$B$1:$F$204,5,0)</f>
        <v>18339.3</v>
      </c>
      <c r="J28" s="30">
        <f t="shared" si="1"/>
        <v>180678.6</v>
      </c>
      <c r="K28" s="30">
        <f t="shared" si="2"/>
        <v>155003.58</v>
      </c>
      <c r="L28" s="31" t="s">
        <v>112</v>
      </c>
    </row>
    <row r="29" ht="15.75" customHeight="1">
      <c r="A29" s="24" t="s">
        <v>28</v>
      </c>
      <c r="B29" s="24" t="s">
        <v>113</v>
      </c>
      <c r="C29" s="24" t="s">
        <v>30</v>
      </c>
      <c r="D29" s="25" t="s">
        <v>49</v>
      </c>
      <c r="E29" s="26" t="str">
        <f>VLOOKUP(D29,'TABLAS REFERENCIA'!$B$46:$C$100,2,0)</f>
        <v>CENTRO Y NORTE AMÉRICA</v>
      </c>
      <c r="F29" s="27" t="s">
        <v>65</v>
      </c>
      <c r="G29" s="28">
        <f>VLOOKUP(F29,'TABLAS REFERENCIA'!$B$23:$C$26,2,0)</f>
        <v>2</v>
      </c>
      <c r="H29" s="29">
        <f>VLOOKUP(E29,'TABLAS REFERENCIA'!$B$11:$C$19,2,0)</f>
        <v>47000</v>
      </c>
      <c r="I29" s="30">
        <f>VLOOKUP(D29,'ESCALA DE VIATICOS'!$B$1:$F$204,5,0)</f>
        <v>27552</v>
      </c>
      <c r="J29" s="30">
        <f t="shared" si="1"/>
        <v>149104</v>
      </c>
      <c r="K29" s="30">
        <f t="shared" si="2"/>
        <v>110531.2</v>
      </c>
      <c r="L29" s="31" t="s">
        <v>114</v>
      </c>
    </row>
    <row r="30" ht="15.75" customHeight="1">
      <c r="A30" s="24" t="s">
        <v>28</v>
      </c>
      <c r="B30" s="24" t="s">
        <v>115</v>
      </c>
      <c r="C30" s="24" t="s">
        <v>72</v>
      </c>
      <c r="D30" s="25" t="s">
        <v>31</v>
      </c>
      <c r="E30" s="26" t="str">
        <f>VLOOKUP(D30,'TABLAS REFERENCIA'!$B$46:$C$100,2,0)</f>
        <v>EUROPA</v>
      </c>
      <c r="F30" s="27" t="s">
        <v>65</v>
      </c>
      <c r="G30" s="28">
        <f>VLOOKUP(F30,'TABLAS REFERENCIA'!$B$23:$C$26,2,0)</f>
        <v>2</v>
      </c>
      <c r="H30" s="29">
        <f>VLOOKUP(E30,'TABLAS REFERENCIA'!$B$11:$C$19,2,0)</f>
        <v>60000</v>
      </c>
      <c r="I30" s="30">
        <f>VLOOKUP(D30,'ESCALA DE VIATICOS'!$B$1:$F$204,5,0)</f>
        <v>31340.4</v>
      </c>
      <c r="J30" s="30">
        <f t="shared" si="1"/>
        <v>182680.8</v>
      </c>
      <c r="K30" s="30">
        <f t="shared" si="2"/>
        <v>138804.24</v>
      </c>
      <c r="L30" s="31" t="s">
        <v>116</v>
      </c>
    </row>
    <row r="31" ht="15.75" customHeight="1">
      <c r="A31" s="24" t="s">
        <v>28</v>
      </c>
      <c r="B31" s="24" t="s">
        <v>117</v>
      </c>
      <c r="C31" s="24" t="s">
        <v>60</v>
      </c>
      <c r="D31" s="25" t="s">
        <v>118</v>
      </c>
      <c r="E31" s="26" t="str">
        <f>VLOOKUP(D31,'TABLAS REFERENCIA'!$B$46:$C$100,2,0)</f>
        <v>CONO SUR</v>
      </c>
      <c r="F31" s="27" t="s">
        <v>65</v>
      </c>
      <c r="G31" s="28">
        <f>VLOOKUP(F31,'TABLAS REFERENCIA'!$B$23:$C$26,2,0)</f>
        <v>2</v>
      </c>
      <c r="H31" s="29">
        <f>VLOOKUP(E31,'TABLAS REFERENCIA'!$B$11:$C$19,2,0)</f>
        <v>16000</v>
      </c>
      <c r="I31" s="30">
        <f>VLOOKUP(D31,'ESCALA DE VIATICOS'!$B$1:$F$204,5,0)</f>
        <v>21008.4</v>
      </c>
      <c r="J31" s="30">
        <f t="shared" si="1"/>
        <v>74016.8</v>
      </c>
      <c r="K31" s="30">
        <f t="shared" si="2"/>
        <v>44605.04</v>
      </c>
      <c r="L31" s="31" t="s">
        <v>119</v>
      </c>
    </row>
    <row r="32" ht="15.75" customHeight="1">
      <c r="A32" s="36" t="s">
        <v>120</v>
      </c>
      <c r="B32" s="36" t="s">
        <v>121</v>
      </c>
      <c r="C32" s="36" t="s">
        <v>122</v>
      </c>
      <c r="D32" s="25" t="s">
        <v>38</v>
      </c>
      <c r="E32" s="26" t="str">
        <f>VLOOKUP(D32,'TABLAS REFERENCIA'!$B$46:$C$100,2,0)</f>
        <v>EUROPA</v>
      </c>
      <c r="F32" s="27" t="s">
        <v>123</v>
      </c>
      <c r="G32" s="28">
        <f>VLOOKUP(F32,'TABLAS REFERENCIA'!$B$23:$C$26,2,0)</f>
        <v>0.7</v>
      </c>
      <c r="H32" s="29">
        <f>VLOOKUP(E32,'TABLAS REFERENCIA'!$B$11:$C$19,2,0)</f>
        <v>60000</v>
      </c>
      <c r="I32" s="30">
        <f>VLOOKUP(D32,'ESCALA DE VIATICOS'!$B$1:$F$204,5,0)</f>
        <v>24194.1</v>
      </c>
      <c r="J32" s="30">
        <f t="shared" si="1"/>
        <v>58935.87</v>
      </c>
      <c r="K32" s="30">
        <f t="shared" si="2"/>
        <v>47080.761</v>
      </c>
      <c r="L32" s="32" t="s">
        <v>124</v>
      </c>
    </row>
    <row r="33" ht="15.75" customHeight="1">
      <c r="A33" s="36" t="s">
        <v>120</v>
      </c>
      <c r="B33" s="36" t="s">
        <v>125</v>
      </c>
      <c r="C33" s="36" t="s">
        <v>87</v>
      </c>
      <c r="D33" s="25" t="s">
        <v>111</v>
      </c>
      <c r="E33" s="26" t="str">
        <f>VLOOKUP(D33,'TABLAS REFERENCIA'!$B$46:$C$100,2,0)</f>
        <v>ASIA</v>
      </c>
      <c r="F33" s="27" t="s">
        <v>123</v>
      </c>
      <c r="G33" s="28">
        <f>VLOOKUP(F33,'TABLAS REFERENCIA'!$B$23:$C$26,2,0)</f>
        <v>0.7</v>
      </c>
      <c r="H33" s="29">
        <f>VLOOKUP(E33,'TABLAS REFERENCIA'!$B$11:$C$19,2,0)</f>
        <v>72000</v>
      </c>
      <c r="I33" s="30">
        <f>VLOOKUP(D33,'ESCALA DE VIATICOS'!$B$1:$F$204,5,0)</f>
        <v>18339.3</v>
      </c>
      <c r="J33" s="30">
        <f t="shared" si="1"/>
        <v>63237.51</v>
      </c>
      <c r="K33" s="30">
        <f t="shared" si="2"/>
        <v>54251.253</v>
      </c>
      <c r="L33" s="32" t="s">
        <v>126</v>
      </c>
    </row>
    <row r="34" ht="15.75" customHeight="1">
      <c r="A34" s="36" t="s">
        <v>120</v>
      </c>
      <c r="B34" s="36" t="s">
        <v>127</v>
      </c>
      <c r="C34" s="36" t="s">
        <v>30</v>
      </c>
      <c r="D34" s="25" t="s">
        <v>128</v>
      </c>
      <c r="E34" s="26" t="str">
        <f>VLOOKUP(D34,'TABLAS REFERENCIA'!$B$46:$C$100,2,0)</f>
        <v>ASIA</v>
      </c>
      <c r="F34" s="27" t="s">
        <v>123</v>
      </c>
      <c r="G34" s="28">
        <f>VLOOKUP(F34,'TABLAS REFERENCIA'!$B$23:$C$26,2,0)</f>
        <v>0.7</v>
      </c>
      <c r="H34" s="29">
        <f>VLOOKUP(E34,'TABLAS REFERENCIA'!$B$11:$C$19,2,0)</f>
        <v>72000</v>
      </c>
      <c r="I34" s="30">
        <f>VLOOKUP(D34,'ESCALA DE VIATICOS'!$B$1:$F$204,5,0)</f>
        <v>6285.3</v>
      </c>
      <c r="J34" s="30">
        <f t="shared" si="1"/>
        <v>54799.71</v>
      </c>
      <c r="K34" s="30">
        <f t="shared" si="2"/>
        <v>51719.913</v>
      </c>
      <c r="L34" s="32" t="s">
        <v>129</v>
      </c>
    </row>
    <row r="35" ht="15.75" customHeight="1">
      <c r="A35" s="36" t="s">
        <v>120</v>
      </c>
      <c r="B35" s="36" t="s">
        <v>130</v>
      </c>
      <c r="C35" s="36" t="s">
        <v>84</v>
      </c>
      <c r="D35" s="25" t="s">
        <v>131</v>
      </c>
      <c r="E35" s="26" t="str">
        <f>VLOOKUP(D35,'TABLAS REFERENCIA'!$B$46:$C$100,2,0)</f>
        <v>EUROPA</v>
      </c>
      <c r="F35" s="27" t="s">
        <v>123</v>
      </c>
      <c r="G35" s="28">
        <f>VLOOKUP(F35,'TABLAS REFERENCIA'!$B$23:$C$26,2,0)</f>
        <v>0.7</v>
      </c>
      <c r="H35" s="29">
        <f>VLOOKUP(E35,'TABLAS REFERENCIA'!$B$11:$C$19,2,0)</f>
        <v>60000</v>
      </c>
      <c r="I35" s="30">
        <f>VLOOKUP(D35,'ESCALA DE VIATICOS'!$B$1:$F$204,5,0)</f>
        <v>30135</v>
      </c>
      <c r="J35" s="30">
        <f t="shared" si="1"/>
        <v>63094.5</v>
      </c>
      <c r="K35" s="30">
        <f t="shared" si="2"/>
        <v>48328.35</v>
      </c>
      <c r="L35" s="32" t="s">
        <v>132</v>
      </c>
    </row>
    <row r="36" ht="15.75" customHeight="1">
      <c r="A36" s="36" t="s">
        <v>120</v>
      </c>
      <c r="B36" s="36" t="s">
        <v>133</v>
      </c>
      <c r="C36" s="36" t="s">
        <v>45</v>
      </c>
      <c r="D36" s="25" t="s">
        <v>49</v>
      </c>
      <c r="E36" s="26" t="str">
        <f>VLOOKUP(D36,'TABLAS REFERENCIA'!$B$46:$C$100,2,0)</f>
        <v>CENTRO Y NORTE AMÉRICA</v>
      </c>
      <c r="F36" s="27" t="s">
        <v>123</v>
      </c>
      <c r="G36" s="28">
        <f>VLOOKUP(F36,'TABLAS REFERENCIA'!$B$23:$C$26,2,0)</f>
        <v>0.7</v>
      </c>
      <c r="H36" s="29">
        <f>VLOOKUP(E36,'TABLAS REFERENCIA'!$B$11:$C$19,2,0)</f>
        <v>47000</v>
      </c>
      <c r="I36" s="30">
        <f>VLOOKUP(D36,'ESCALA DE VIATICOS'!$B$1:$F$204,5,0)</f>
        <v>27552</v>
      </c>
      <c r="J36" s="30">
        <f t="shared" si="1"/>
        <v>52186.4</v>
      </c>
      <c r="K36" s="30">
        <f t="shared" si="2"/>
        <v>38685.92</v>
      </c>
      <c r="L36" s="32" t="s">
        <v>134</v>
      </c>
    </row>
    <row r="37" ht="15.75" customHeight="1">
      <c r="A37" s="36" t="s">
        <v>120</v>
      </c>
      <c r="B37" s="36" t="s">
        <v>135</v>
      </c>
      <c r="C37" s="36" t="s">
        <v>60</v>
      </c>
      <c r="D37" s="25" t="s">
        <v>46</v>
      </c>
      <c r="E37" s="26" t="str">
        <f>VLOOKUP(D37,'TABLAS REFERENCIA'!$B$46:$C$100,2,0)</f>
        <v>EUROPA</v>
      </c>
      <c r="F37" s="27" t="s">
        <v>123</v>
      </c>
      <c r="G37" s="28">
        <f>VLOOKUP(F37,'TABLAS REFERENCIA'!$B$23:$C$26,2,0)</f>
        <v>0.7</v>
      </c>
      <c r="H37" s="29">
        <f>VLOOKUP(E37,'TABLAS REFERENCIA'!$B$11:$C$19,2,0)</f>
        <v>60000</v>
      </c>
      <c r="I37" s="30">
        <f>VLOOKUP(D37,'ESCALA DE VIATICOS'!$B$1:$F$204,5,0)</f>
        <v>28413</v>
      </c>
      <c r="J37" s="30">
        <f t="shared" si="1"/>
        <v>61889.1</v>
      </c>
      <c r="K37" s="30">
        <f t="shared" si="2"/>
        <v>47966.73</v>
      </c>
      <c r="L37" s="32" t="s">
        <v>136</v>
      </c>
    </row>
    <row r="38" ht="15.75" customHeight="1">
      <c r="A38" s="36" t="s">
        <v>120</v>
      </c>
      <c r="B38" s="36" t="s">
        <v>137</v>
      </c>
      <c r="C38" s="36" t="s">
        <v>87</v>
      </c>
      <c r="D38" s="25" t="s">
        <v>138</v>
      </c>
      <c r="E38" s="26" t="str">
        <f>VLOOKUP(D38,'TABLAS REFERENCIA'!$B$46:$C$100,2,0)</f>
        <v>EUROPA</v>
      </c>
      <c r="F38" s="27" t="s">
        <v>123</v>
      </c>
      <c r="G38" s="28">
        <f>VLOOKUP(F38,'TABLAS REFERENCIA'!$B$23:$C$26,2,0)</f>
        <v>0.7</v>
      </c>
      <c r="H38" s="29">
        <f>VLOOKUP(E38,'TABLAS REFERENCIA'!$B$11:$C$19,2,0)</f>
        <v>60000</v>
      </c>
      <c r="I38" s="30">
        <f>VLOOKUP(D38,'ESCALA DE VIATICOS'!$B$1:$F$204,5,0)</f>
        <v>27896.4</v>
      </c>
      <c r="J38" s="30">
        <f t="shared" si="1"/>
        <v>61527.48</v>
      </c>
      <c r="K38" s="30">
        <f t="shared" si="2"/>
        <v>47858.244</v>
      </c>
      <c r="L38" s="32" t="s">
        <v>139</v>
      </c>
    </row>
    <row r="39" ht="15.75" customHeight="1">
      <c r="A39" s="36" t="s">
        <v>120</v>
      </c>
      <c r="B39" s="36" t="s">
        <v>140</v>
      </c>
      <c r="C39" s="36" t="s">
        <v>45</v>
      </c>
      <c r="D39" s="25" t="s">
        <v>141</v>
      </c>
      <c r="E39" s="26" t="str">
        <f>VLOOKUP(D39,'TABLAS REFERENCIA'!$B$46:$C$100,2,0)</f>
        <v>EUROPA</v>
      </c>
      <c r="F39" s="27" t="s">
        <v>123</v>
      </c>
      <c r="G39" s="28">
        <f>VLOOKUP(F39,'TABLAS REFERENCIA'!$B$23:$C$26,2,0)</f>
        <v>0.7</v>
      </c>
      <c r="H39" s="29">
        <f>VLOOKUP(E39,'TABLAS REFERENCIA'!$B$11:$C$19,2,0)</f>
        <v>60000</v>
      </c>
      <c r="I39" s="30">
        <f>VLOOKUP(D39,'ESCALA DE VIATICOS'!$B$1:$F$204,5,0)</f>
        <v>18855.9</v>
      </c>
      <c r="J39" s="30">
        <f t="shared" si="1"/>
        <v>55199.13</v>
      </c>
      <c r="K39" s="30">
        <f t="shared" si="2"/>
        <v>45959.739</v>
      </c>
      <c r="L39" s="32" t="s">
        <v>142</v>
      </c>
    </row>
    <row r="40" ht="15.75" customHeight="1">
      <c r="A40" s="36" t="s">
        <v>120</v>
      </c>
      <c r="B40" s="36" t="s">
        <v>143</v>
      </c>
      <c r="C40" s="36" t="s">
        <v>34</v>
      </c>
      <c r="D40" s="25" t="s">
        <v>141</v>
      </c>
      <c r="E40" s="26" t="str">
        <f>VLOOKUP(D40,'TABLAS REFERENCIA'!$B$46:$C$100,2,0)</f>
        <v>EUROPA</v>
      </c>
      <c r="F40" s="27" t="s">
        <v>123</v>
      </c>
      <c r="G40" s="28">
        <f>VLOOKUP(F40,'TABLAS REFERENCIA'!$B$23:$C$26,2,0)</f>
        <v>0.7</v>
      </c>
      <c r="H40" s="29">
        <f>VLOOKUP(E40,'TABLAS REFERENCIA'!$B$11:$C$19,2,0)</f>
        <v>60000</v>
      </c>
      <c r="I40" s="30">
        <f>VLOOKUP(D40,'ESCALA DE VIATICOS'!$B$1:$F$204,5,0)</f>
        <v>18855.9</v>
      </c>
      <c r="J40" s="30">
        <f t="shared" si="1"/>
        <v>55199.13</v>
      </c>
      <c r="K40" s="30">
        <f t="shared" si="2"/>
        <v>45959.739</v>
      </c>
      <c r="L40" s="32" t="s">
        <v>144</v>
      </c>
    </row>
    <row r="41" ht="15.75" customHeight="1">
      <c r="A41" s="36" t="s">
        <v>120</v>
      </c>
      <c r="B41" s="36" t="s">
        <v>145</v>
      </c>
      <c r="C41" s="36" t="s">
        <v>84</v>
      </c>
      <c r="D41" s="25" t="s">
        <v>146</v>
      </c>
      <c r="E41" s="26" t="str">
        <f>VLOOKUP(D41,'TABLAS REFERENCIA'!$B$46:$C$100,2,0)</f>
        <v>ASIA</v>
      </c>
      <c r="F41" s="27" t="s">
        <v>123</v>
      </c>
      <c r="G41" s="28">
        <f>VLOOKUP(F41,'TABLAS REFERENCIA'!$B$23:$C$26,2,0)</f>
        <v>0.7</v>
      </c>
      <c r="H41" s="29">
        <f>VLOOKUP(E41,'TABLAS REFERENCIA'!$B$11:$C$19,2,0)</f>
        <v>72000</v>
      </c>
      <c r="I41" s="30">
        <f>VLOOKUP(D41,'ESCALA DE VIATICOS'!$B$1:$F$204,5,0)</f>
        <v>13776</v>
      </c>
      <c r="J41" s="30">
        <f t="shared" si="1"/>
        <v>60043.2</v>
      </c>
      <c r="K41" s="30">
        <f t="shared" si="2"/>
        <v>53292.96</v>
      </c>
      <c r="L41" s="32" t="s">
        <v>147</v>
      </c>
    </row>
    <row r="42" ht="15.75" customHeight="1">
      <c r="A42" s="36" t="s">
        <v>120</v>
      </c>
      <c r="B42" s="36" t="s">
        <v>148</v>
      </c>
      <c r="C42" s="36" t="s">
        <v>41</v>
      </c>
      <c r="D42" s="25" t="s">
        <v>94</v>
      </c>
      <c r="E42" s="26" t="str">
        <f>VLOOKUP(D42,'TABLAS REFERENCIA'!$B$46:$C$100,2,0)</f>
        <v>CONO SUR</v>
      </c>
      <c r="F42" s="27" t="s">
        <v>123</v>
      </c>
      <c r="G42" s="28">
        <f>VLOOKUP(F42,'TABLAS REFERENCIA'!$B$23:$C$26,2,0)</f>
        <v>0.7</v>
      </c>
      <c r="H42" s="29">
        <f>VLOOKUP(E42,'TABLAS REFERENCIA'!$B$11:$C$19,2,0)</f>
        <v>16000</v>
      </c>
      <c r="I42" s="30">
        <f>VLOOKUP(D42,'ESCALA DE VIATICOS'!$B$1:$F$204,5,0)</f>
        <v>13345.5</v>
      </c>
      <c r="J42" s="30">
        <f t="shared" si="1"/>
        <v>20541.85</v>
      </c>
      <c r="K42" s="30">
        <f t="shared" si="2"/>
        <v>14002.555</v>
      </c>
      <c r="L42" s="32" t="s">
        <v>149</v>
      </c>
    </row>
    <row r="43" ht="15.75" customHeight="1">
      <c r="A43" s="36" t="s">
        <v>120</v>
      </c>
      <c r="B43" s="36" t="s">
        <v>150</v>
      </c>
      <c r="C43" s="36" t="s">
        <v>54</v>
      </c>
      <c r="D43" s="25" t="s">
        <v>49</v>
      </c>
      <c r="E43" s="26" t="str">
        <f>VLOOKUP(D43,'TABLAS REFERENCIA'!$B$46:$C$100,2,0)</f>
        <v>CENTRO Y NORTE AMÉRICA</v>
      </c>
      <c r="F43" s="27" t="s">
        <v>151</v>
      </c>
      <c r="G43" s="28">
        <f>VLOOKUP(F43,'TABLAS REFERENCIA'!$B$23:$C$26,2,0)</f>
        <v>1.5</v>
      </c>
      <c r="H43" s="29">
        <f>VLOOKUP(E43,'TABLAS REFERENCIA'!$B$11:$C$19,2,0)</f>
        <v>47000</v>
      </c>
      <c r="I43" s="30">
        <f>VLOOKUP(D43,'ESCALA DE VIATICOS'!$B$1:$F$204,5,0)</f>
        <v>27552</v>
      </c>
      <c r="J43" s="30">
        <f t="shared" si="1"/>
        <v>111828</v>
      </c>
      <c r="K43" s="30">
        <f t="shared" si="2"/>
        <v>82898.4</v>
      </c>
      <c r="L43" s="32" t="s">
        <v>152</v>
      </c>
    </row>
    <row r="44" ht="15.75" customHeight="1">
      <c r="A44" s="36" t="s">
        <v>120</v>
      </c>
      <c r="B44" s="36" t="s">
        <v>153</v>
      </c>
      <c r="C44" s="36" t="s">
        <v>68</v>
      </c>
      <c r="D44" s="25" t="s">
        <v>31</v>
      </c>
      <c r="E44" s="26" t="str">
        <f>VLOOKUP(D44,'TABLAS REFERENCIA'!$B$46:$C$100,2,0)</f>
        <v>EUROPA</v>
      </c>
      <c r="F44" s="27" t="s">
        <v>151</v>
      </c>
      <c r="G44" s="28">
        <f>VLOOKUP(F44,'TABLAS REFERENCIA'!$B$23:$C$26,2,0)</f>
        <v>1.5</v>
      </c>
      <c r="H44" s="29">
        <f>VLOOKUP(E44,'TABLAS REFERENCIA'!$B$11:$C$19,2,0)</f>
        <v>60000</v>
      </c>
      <c r="I44" s="30">
        <f>VLOOKUP(D44,'ESCALA DE VIATICOS'!$B$1:$F$204,5,0)</f>
        <v>31340.4</v>
      </c>
      <c r="J44" s="30">
        <f t="shared" si="1"/>
        <v>137010.6</v>
      </c>
      <c r="K44" s="30">
        <f t="shared" si="2"/>
        <v>104103.18</v>
      </c>
      <c r="L44" s="32" t="s">
        <v>152</v>
      </c>
    </row>
    <row r="45" ht="15.75" customHeight="1">
      <c r="A45" s="36" t="s">
        <v>120</v>
      </c>
      <c r="B45" s="36" t="s">
        <v>154</v>
      </c>
      <c r="C45" s="36" t="s">
        <v>87</v>
      </c>
      <c r="D45" s="25" t="s">
        <v>104</v>
      </c>
      <c r="E45" s="26" t="str">
        <f>VLOOKUP(D45,'TABLAS REFERENCIA'!$B$46:$C$100,2,0)</f>
        <v>ASIA</v>
      </c>
      <c r="F45" s="27" t="s">
        <v>123</v>
      </c>
      <c r="G45" s="28">
        <f>VLOOKUP(F45,'TABLAS REFERENCIA'!$B$23:$C$26,2,0)</f>
        <v>0.7</v>
      </c>
      <c r="H45" s="29">
        <f>VLOOKUP(E45,'TABLAS REFERENCIA'!$B$11:$C$19,2,0)</f>
        <v>72000</v>
      </c>
      <c r="I45" s="30">
        <f>VLOOKUP(D45,'ESCALA DE VIATICOS'!$B$1:$F$204,5,0)</f>
        <v>16703.4</v>
      </c>
      <c r="J45" s="30">
        <f t="shared" si="1"/>
        <v>62092.38</v>
      </c>
      <c r="K45" s="30">
        <f t="shared" si="2"/>
        <v>53907.714</v>
      </c>
      <c r="L45" s="32" t="s">
        <v>152</v>
      </c>
    </row>
    <row r="46" ht="15.75" customHeight="1">
      <c r="A46" s="36" t="s">
        <v>120</v>
      </c>
      <c r="B46" s="36" t="s">
        <v>155</v>
      </c>
      <c r="C46" s="36" t="s">
        <v>54</v>
      </c>
      <c r="D46" s="25" t="s">
        <v>49</v>
      </c>
      <c r="E46" s="26" t="str">
        <f>VLOOKUP(D46,'TABLAS REFERENCIA'!$B$46:$C$100,2,0)</f>
        <v>CENTRO Y NORTE AMÉRICA</v>
      </c>
      <c r="F46" s="37" t="s">
        <v>151</v>
      </c>
      <c r="G46" s="28">
        <f>VLOOKUP(F46,'TABLAS REFERENCIA'!$B$23:$C$26,2,0)</f>
        <v>1.5</v>
      </c>
      <c r="H46" s="29">
        <f>VLOOKUP(E46,'TABLAS REFERENCIA'!$B$11:$C$19,2,0)</f>
        <v>47000</v>
      </c>
      <c r="I46" s="30">
        <f>VLOOKUP(D46,'ESCALA DE VIATICOS'!$B$1:$F$204,5,0)</f>
        <v>27552</v>
      </c>
      <c r="J46" s="30">
        <f t="shared" si="1"/>
        <v>111828</v>
      </c>
      <c r="K46" s="30">
        <f t="shared" si="2"/>
        <v>82898.4</v>
      </c>
      <c r="L46" s="32" t="s">
        <v>156</v>
      </c>
    </row>
    <row r="47" ht="15.75" customHeight="1">
      <c r="A47" s="36" t="s">
        <v>120</v>
      </c>
      <c r="B47" s="36" t="s">
        <v>157</v>
      </c>
      <c r="C47" s="36" t="s">
        <v>34</v>
      </c>
      <c r="D47" s="25" t="s">
        <v>138</v>
      </c>
      <c r="E47" s="26" t="str">
        <f>VLOOKUP(D47,'TABLAS REFERENCIA'!$B$46:$C$100,2,0)</f>
        <v>EUROPA</v>
      </c>
      <c r="F47" s="27" t="s">
        <v>123</v>
      </c>
      <c r="G47" s="28">
        <f>VLOOKUP(F47,'TABLAS REFERENCIA'!$B$23:$C$26,2,0)</f>
        <v>0.7</v>
      </c>
      <c r="H47" s="29">
        <f>VLOOKUP(E47,'TABLAS REFERENCIA'!$B$11:$C$19,2,0)</f>
        <v>60000</v>
      </c>
      <c r="I47" s="30">
        <f>VLOOKUP(D47,'ESCALA DE VIATICOS'!$B$1:$F$204,5,0)</f>
        <v>27896.4</v>
      </c>
      <c r="J47" s="30">
        <f t="shared" si="1"/>
        <v>61527.48</v>
      </c>
      <c r="K47" s="30">
        <f t="shared" si="2"/>
        <v>47858.244</v>
      </c>
      <c r="L47" s="32" t="s">
        <v>158</v>
      </c>
    </row>
    <row r="48" ht="15.75" customHeight="1">
      <c r="A48" s="36" t="s">
        <v>120</v>
      </c>
      <c r="B48" s="36" t="s">
        <v>159</v>
      </c>
      <c r="C48" s="36" t="s">
        <v>60</v>
      </c>
      <c r="D48" s="25" t="s">
        <v>46</v>
      </c>
      <c r="E48" s="26" t="str">
        <f>VLOOKUP(D48,'TABLAS REFERENCIA'!$B$46:$C$100,2,0)</f>
        <v>EUROPA</v>
      </c>
      <c r="F48" s="37" t="s">
        <v>151</v>
      </c>
      <c r="G48" s="28">
        <f>VLOOKUP(F48,'TABLAS REFERENCIA'!$B$23:$C$26,2,0)</f>
        <v>1.5</v>
      </c>
      <c r="H48" s="29">
        <f>VLOOKUP(E48,'TABLAS REFERENCIA'!$B$11:$C$19,2,0)</f>
        <v>60000</v>
      </c>
      <c r="I48" s="30">
        <f>VLOOKUP(D48,'ESCALA DE VIATICOS'!$B$1:$F$204,5,0)</f>
        <v>28413</v>
      </c>
      <c r="J48" s="30">
        <f t="shared" si="1"/>
        <v>132619.5</v>
      </c>
      <c r="K48" s="30">
        <f t="shared" si="2"/>
        <v>102785.85</v>
      </c>
      <c r="L48" s="32" t="s">
        <v>160</v>
      </c>
    </row>
    <row r="49" ht="15.75" customHeight="1">
      <c r="A49" s="36" t="s">
        <v>120</v>
      </c>
      <c r="B49" s="36" t="s">
        <v>161</v>
      </c>
      <c r="C49" s="36" t="s">
        <v>41</v>
      </c>
      <c r="D49" s="25" t="s">
        <v>162</v>
      </c>
      <c r="E49" s="26" t="str">
        <f>VLOOKUP(D49,'TABLAS REFERENCIA'!$B$46:$C$100,2,0)</f>
        <v>ASIA</v>
      </c>
      <c r="F49" s="27" t="s">
        <v>123</v>
      </c>
      <c r="G49" s="28">
        <f>VLOOKUP(F49,'TABLAS REFERENCIA'!$B$23:$C$26,2,0)</f>
        <v>0.7</v>
      </c>
      <c r="H49" s="29">
        <f>VLOOKUP(E49,'TABLAS REFERENCIA'!$B$11:$C$19,2,0)</f>
        <v>72000</v>
      </c>
      <c r="I49" s="30">
        <f>VLOOKUP(D49,'ESCALA DE VIATICOS'!$B$1:$F$204,5,0)</f>
        <v>30135</v>
      </c>
      <c r="J49" s="30">
        <f t="shared" si="1"/>
        <v>71494.5</v>
      </c>
      <c r="K49" s="30">
        <f t="shared" si="2"/>
        <v>56728.35</v>
      </c>
      <c r="L49" s="32" t="s">
        <v>163</v>
      </c>
    </row>
    <row r="50" ht="15.75" customHeight="1">
      <c r="A50" s="36" t="s">
        <v>120</v>
      </c>
      <c r="B50" s="36" t="s">
        <v>164</v>
      </c>
      <c r="C50" s="36" t="s">
        <v>30</v>
      </c>
      <c r="D50" s="25" t="s">
        <v>165</v>
      </c>
      <c r="E50" s="26" t="str">
        <f>VLOOKUP(D50,'TABLAS REFERENCIA'!$B$46:$C$100,2,0)</f>
        <v>CONO SUR</v>
      </c>
      <c r="F50" s="27" t="s">
        <v>151</v>
      </c>
      <c r="G50" s="28">
        <f>VLOOKUP(F50,'TABLAS REFERENCIA'!$B$23:$C$26,2,0)</f>
        <v>1.5</v>
      </c>
      <c r="H50" s="29">
        <f>VLOOKUP(E50,'TABLAS REFERENCIA'!$B$11:$C$19,2,0)</f>
        <v>16000</v>
      </c>
      <c r="I50" s="30">
        <f>VLOOKUP(D50,'ESCALA DE VIATICOS'!$B$1:$F$204,5,0)</f>
        <v>10332</v>
      </c>
      <c r="J50" s="30">
        <f t="shared" si="1"/>
        <v>39498</v>
      </c>
      <c r="K50" s="30">
        <f t="shared" si="2"/>
        <v>28649.4</v>
      </c>
      <c r="L50" s="32" t="s">
        <v>166</v>
      </c>
    </row>
    <row r="51" ht="15.75" customHeight="1">
      <c r="A51" s="36" t="s">
        <v>120</v>
      </c>
      <c r="B51" s="36" t="s">
        <v>167</v>
      </c>
      <c r="C51" s="36" t="s">
        <v>45</v>
      </c>
      <c r="D51" s="25" t="s">
        <v>38</v>
      </c>
      <c r="E51" s="26" t="str">
        <f>VLOOKUP(D51,'TABLAS REFERENCIA'!$B$46:$C$100,2,0)</f>
        <v>EUROPA</v>
      </c>
      <c r="F51" s="27" t="s">
        <v>123</v>
      </c>
      <c r="G51" s="28">
        <f>VLOOKUP(F51,'TABLAS REFERENCIA'!$B$23:$C$26,2,0)</f>
        <v>0.7</v>
      </c>
      <c r="H51" s="29">
        <f>VLOOKUP(E51,'TABLAS REFERENCIA'!$B$11:$C$19,2,0)</f>
        <v>60000</v>
      </c>
      <c r="I51" s="30">
        <f>VLOOKUP(D51,'ESCALA DE VIATICOS'!$B$1:$F$204,5,0)</f>
        <v>24194.1</v>
      </c>
      <c r="J51" s="30">
        <f t="shared" si="1"/>
        <v>58935.87</v>
      </c>
      <c r="K51" s="30">
        <f t="shared" si="2"/>
        <v>47080.761</v>
      </c>
      <c r="L51" s="32" t="s">
        <v>168</v>
      </c>
    </row>
    <row r="52" ht="15.75" customHeight="1">
      <c r="A52" s="36" t="s">
        <v>120</v>
      </c>
      <c r="B52" s="36" t="s">
        <v>169</v>
      </c>
      <c r="C52" s="36" t="s">
        <v>54</v>
      </c>
      <c r="D52" s="25" t="s">
        <v>46</v>
      </c>
      <c r="E52" s="26" t="str">
        <f>VLOOKUP(D52,'TABLAS REFERENCIA'!$B$46:$C$100,2,0)</f>
        <v>EUROPA</v>
      </c>
      <c r="F52" s="27" t="s">
        <v>123</v>
      </c>
      <c r="G52" s="28">
        <f>VLOOKUP(F52,'TABLAS REFERENCIA'!$B$23:$C$26,2,0)</f>
        <v>0.7</v>
      </c>
      <c r="H52" s="29">
        <f>VLOOKUP(E52,'TABLAS REFERENCIA'!$B$11:$C$19,2,0)</f>
        <v>60000</v>
      </c>
      <c r="I52" s="30">
        <f>VLOOKUP(D52,'ESCALA DE VIATICOS'!$B$1:$F$204,5,0)</f>
        <v>28413</v>
      </c>
      <c r="J52" s="30">
        <f t="shared" si="1"/>
        <v>61889.1</v>
      </c>
      <c r="K52" s="30">
        <f t="shared" si="2"/>
        <v>47966.73</v>
      </c>
      <c r="L52" s="32" t="s">
        <v>170</v>
      </c>
    </row>
    <row r="53" ht="15.75" customHeight="1">
      <c r="A53" s="24" t="s">
        <v>28</v>
      </c>
      <c r="B53" s="24" t="s">
        <v>171</v>
      </c>
      <c r="C53" s="24" t="s">
        <v>41</v>
      </c>
      <c r="D53" s="25" t="s">
        <v>138</v>
      </c>
      <c r="E53" s="26" t="str">
        <f>VLOOKUP(D53,'TABLAS REFERENCIA'!$B$46:$C$100,2,0)</f>
        <v>EUROPA</v>
      </c>
      <c r="F53" s="27" t="s">
        <v>151</v>
      </c>
      <c r="G53" s="38">
        <f>VLOOKUP(F53,'TABLAS REFERENCIA'!$B$23:$C$26,2,0)</f>
        <v>1.5</v>
      </c>
      <c r="H53" s="39">
        <f>VLOOKUP(E53,'TABLAS REFERENCIA'!$B$11:$C$19,2,0)</f>
        <v>60000</v>
      </c>
      <c r="I53" s="40">
        <f>VLOOKUP(D53,'ESCALA DE VIATICOS'!$B$1:$F$204,5,0)</f>
        <v>27896.4</v>
      </c>
      <c r="J53" s="40">
        <f t="shared" si="1"/>
        <v>131844.6</v>
      </c>
      <c r="K53" s="40">
        <f t="shared" si="2"/>
        <v>102553.38</v>
      </c>
      <c r="L53" s="41" t="s">
        <v>172</v>
      </c>
    </row>
    <row r="54" ht="15.75" customHeight="1">
      <c r="A54" s="24" t="s">
        <v>28</v>
      </c>
      <c r="B54" s="24" t="s">
        <v>173</v>
      </c>
      <c r="C54" s="24" t="s">
        <v>60</v>
      </c>
      <c r="D54" s="25" t="s">
        <v>174</v>
      </c>
      <c r="E54" s="26" t="str">
        <f>VLOOKUP(D54,'TABLAS REFERENCIA'!$B$46:$C$100,2,0)</f>
        <v>EUROPA</v>
      </c>
      <c r="F54" s="27" t="s">
        <v>151</v>
      </c>
      <c r="G54" s="38">
        <f>VLOOKUP(F54,'TABLAS REFERENCIA'!$B$23:$C$26,2,0)</f>
        <v>1.5</v>
      </c>
      <c r="H54" s="39">
        <f>VLOOKUP(E54,'TABLAS REFERENCIA'!$B$11:$C$19,2,0)</f>
        <v>60000</v>
      </c>
      <c r="I54" s="40">
        <f>VLOOKUP(D54,'ESCALA DE VIATICOS'!$B$1:$F$204,5,0)</f>
        <v>25227.3</v>
      </c>
      <c r="J54" s="40">
        <f t="shared" si="1"/>
        <v>127840.95</v>
      </c>
      <c r="K54" s="40">
        <f t="shared" si="2"/>
        <v>101352.285</v>
      </c>
      <c r="L54" s="41" t="s">
        <v>175</v>
      </c>
    </row>
    <row r="55" ht="15.75" customHeight="1">
      <c r="A55" s="36" t="s">
        <v>120</v>
      </c>
      <c r="B55" s="36" t="s">
        <v>176</v>
      </c>
      <c r="C55" s="36" t="s">
        <v>177</v>
      </c>
      <c r="D55" s="25" t="s">
        <v>38</v>
      </c>
      <c r="E55" s="26" t="str">
        <f>VLOOKUP(D55,'TABLAS REFERENCIA'!$B$46:$C$100,2,0)</f>
        <v>EUROPA</v>
      </c>
      <c r="F55" s="27" t="s">
        <v>123</v>
      </c>
      <c r="G55" s="38">
        <f>VLOOKUP(F55,'TABLAS REFERENCIA'!$B$23:$C$26,2,0)</f>
        <v>0.7</v>
      </c>
      <c r="H55" s="39">
        <f>VLOOKUP(E55,'TABLAS REFERENCIA'!$B$11:$C$19,2,0)</f>
        <v>60000</v>
      </c>
      <c r="I55" s="40">
        <f>VLOOKUP(D55,'ESCALA DE VIATICOS'!$B$1:$F$204,5,0)</f>
        <v>24194.1</v>
      </c>
      <c r="J55" s="40">
        <f t="shared" si="1"/>
        <v>58935.87</v>
      </c>
      <c r="K55" s="40">
        <f t="shared" si="2"/>
        <v>47080.761</v>
      </c>
      <c r="L55" s="32" t="s">
        <v>178</v>
      </c>
    </row>
    <row r="56" ht="15.75" customHeight="1">
      <c r="A56" s="24" t="s">
        <v>28</v>
      </c>
      <c r="B56" s="24" t="s">
        <v>179</v>
      </c>
      <c r="C56" s="24" t="s">
        <v>41</v>
      </c>
      <c r="D56" s="25" t="s">
        <v>49</v>
      </c>
      <c r="E56" s="26" t="str">
        <f>VLOOKUP(D56,'TABLAS REFERENCIA'!$B$46:$C$100,2,0)</f>
        <v>CENTRO Y NORTE AMÉRICA</v>
      </c>
      <c r="F56" s="27" t="s">
        <v>151</v>
      </c>
      <c r="G56" s="38">
        <f>VLOOKUP(F56,'TABLAS REFERENCIA'!$B$23:$C$26,2,0)</f>
        <v>1.5</v>
      </c>
      <c r="H56" s="39">
        <f>VLOOKUP(E56,'TABLAS REFERENCIA'!$B$11:$C$19,2,0)</f>
        <v>47000</v>
      </c>
      <c r="I56" s="40">
        <f>VLOOKUP(D56,'ESCALA DE VIATICOS'!$B$1:$F$204,5,0)</f>
        <v>27552</v>
      </c>
      <c r="J56" s="40">
        <f t="shared" si="1"/>
        <v>111828</v>
      </c>
      <c r="K56" s="40">
        <f t="shared" si="2"/>
        <v>82898.4</v>
      </c>
      <c r="L56" s="42" t="s">
        <v>180</v>
      </c>
    </row>
    <row r="57" ht="15.75" customHeight="1">
      <c r="A57" s="24" t="s">
        <v>28</v>
      </c>
      <c r="B57" s="24" t="s">
        <v>181</v>
      </c>
      <c r="C57" s="24" t="s">
        <v>182</v>
      </c>
      <c r="D57" s="25" t="s">
        <v>49</v>
      </c>
      <c r="E57" s="26" t="str">
        <f>VLOOKUP(D57,'TABLAS REFERENCIA'!$B$46:$C$100,2,0)</f>
        <v>CENTRO Y NORTE AMÉRICA</v>
      </c>
      <c r="F57" s="27" t="s">
        <v>151</v>
      </c>
      <c r="G57" s="38">
        <f>VLOOKUP(F57,'TABLAS REFERENCIA'!$B$23:$C$26,2,0)</f>
        <v>1.5</v>
      </c>
      <c r="H57" s="39">
        <f>VLOOKUP(E57,'TABLAS REFERENCIA'!$B$11:$C$19,2,0)</f>
        <v>47000</v>
      </c>
      <c r="I57" s="40">
        <f>VLOOKUP(D57,'ESCALA DE VIATICOS'!$B$1:$F$204,5,0)</f>
        <v>27552</v>
      </c>
      <c r="J57" s="40">
        <f t="shared" si="1"/>
        <v>111828</v>
      </c>
      <c r="K57" s="40">
        <f t="shared" si="2"/>
        <v>82898.4</v>
      </c>
      <c r="L57" s="43"/>
    </row>
    <row r="58" ht="15.75" customHeight="1">
      <c r="A58" s="24" t="s">
        <v>28</v>
      </c>
      <c r="B58" s="24" t="s">
        <v>183</v>
      </c>
      <c r="C58" s="24" t="s">
        <v>184</v>
      </c>
      <c r="D58" s="25" t="s">
        <v>31</v>
      </c>
      <c r="E58" s="26" t="str">
        <f>VLOOKUP(D58,'TABLAS REFERENCIA'!$B$46:$C$100,2,0)</f>
        <v>EUROPA</v>
      </c>
      <c r="F58" s="27" t="s">
        <v>151</v>
      </c>
      <c r="G58" s="38">
        <f>VLOOKUP(F58,'TABLAS REFERENCIA'!$B$23:$C$26,2,0)</f>
        <v>1.5</v>
      </c>
      <c r="H58" s="39">
        <f>VLOOKUP(E58,'TABLAS REFERENCIA'!$B$11:$C$19,2,0)</f>
        <v>60000</v>
      </c>
      <c r="I58" s="40">
        <f>VLOOKUP(D58,'ESCALA DE VIATICOS'!$B$1:$F$204,5,0)</f>
        <v>31340.4</v>
      </c>
      <c r="J58" s="40">
        <f t="shared" si="1"/>
        <v>137010.6</v>
      </c>
      <c r="K58" s="40">
        <f t="shared" si="2"/>
        <v>104103.18</v>
      </c>
      <c r="L58" s="44" t="s">
        <v>185</v>
      </c>
    </row>
    <row r="59" ht="15.75" customHeight="1">
      <c r="A59" s="24" t="s">
        <v>28</v>
      </c>
      <c r="B59" s="24" t="s">
        <v>186</v>
      </c>
      <c r="C59" s="24" t="s">
        <v>37</v>
      </c>
      <c r="D59" s="25" t="s">
        <v>31</v>
      </c>
      <c r="E59" s="26" t="str">
        <f>VLOOKUP(D59,'TABLAS REFERENCIA'!$B$46:$C$100,2,0)</f>
        <v>EUROPA</v>
      </c>
      <c r="F59" s="27" t="s">
        <v>151</v>
      </c>
      <c r="G59" s="38">
        <f>VLOOKUP(F59,'TABLAS REFERENCIA'!$B$23:$C$26,2,0)</f>
        <v>1.5</v>
      </c>
      <c r="H59" s="39">
        <f>VLOOKUP(E59,'TABLAS REFERENCIA'!$B$11:$C$19,2,0)</f>
        <v>60000</v>
      </c>
      <c r="I59" s="40">
        <f>VLOOKUP(D59,'ESCALA DE VIATICOS'!$B$1:$F$204,5,0)</f>
        <v>31340.4</v>
      </c>
      <c r="J59" s="40">
        <f t="shared" si="1"/>
        <v>137010.6</v>
      </c>
      <c r="K59" s="40">
        <f t="shared" si="2"/>
        <v>104103.18</v>
      </c>
      <c r="L59" s="41" t="s">
        <v>187</v>
      </c>
    </row>
    <row r="60" ht="15.75" customHeight="1">
      <c r="A60" s="24" t="s">
        <v>28</v>
      </c>
      <c r="B60" s="24" t="s">
        <v>188</v>
      </c>
      <c r="C60" s="24" t="s">
        <v>189</v>
      </c>
      <c r="D60" s="25" t="s">
        <v>79</v>
      </c>
      <c r="E60" s="26" t="str">
        <f>VLOOKUP(D60,'TABLAS REFERENCIA'!$B$46:$C$100,2,0)</f>
        <v>CENTRO Y NORTE AMÉRICA</v>
      </c>
      <c r="F60" s="27" t="s">
        <v>151</v>
      </c>
      <c r="G60" s="38">
        <f>VLOOKUP(F60,'TABLAS REFERENCIA'!$B$23:$C$26,2,0)</f>
        <v>1.5</v>
      </c>
      <c r="H60" s="39">
        <f>VLOOKUP(E60,'TABLAS REFERENCIA'!$B$11:$C$19,2,0)</f>
        <v>47000</v>
      </c>
      <c r="I60" s="40">
        <f>VLOOKUP(D60,'ESCALA DE VIATICOS'!$B$1:$F$204,5,0)</f>
        <v>12140.1</v>
      </c>
      <c r="J60" s="40">
        <f t="shared" si="1"/>
        <v>88710.15</v>
      </c>
      <c r="K60" s="40">
        <f t="shared" si="2"/>
        <v>75963.045</v>
      </c>
      <c r="L60" s="44" t="s">
        <v>190</v>
      </c>
    </row>
    <row r="61" ht="15.75" customHeight="1">
      <c r="A61" s="24" t="s">
        <v>28</v>
      </c>
      <c r="B61" s="24" t="s">
        <v>191</v>
      </c>
      <c r="C61" s="24" t="s">
        <v>68</v>
      </c>
      <c r="D61" s="25" t="s">
        <v>38</v>
      </c>
      <c r="E61" s="26" t="str">
        <f>VLOOKUP(D61,'TABLAS REFERENCIA'!$B$46:$C$100,2,0)</f>
        <v>EUROPA</v>
      </c>
      <c r="F61" s="27" t="s">
        <v>151</v>
      </c>
      <c r="G61" s="38">
        <f>VLOOKUP(F61,'TABLAS REFERENCIA'!$B$23:$C$26,2,0)</f>
        <v>1.5</v>
      </c>
      <c r="H61" s="39">
        <f>VLOOKUP(E61,'TABLAS REFERENCIA'!$B$11:$C$19,2,0)</f>
        <v>60000</v>
      </c>
      <c r="I61" s="40">
        <f>VLOOKUP(D61,'ESCALA DE VIATICOS'!$B$1:$F$204,5,0)</f>
        <v>24194.1</v>
      </c>
      <c r="J61" s="40">
        <f t="shared" si="1"/>
        <v>126291.15</v>
      </c>
      <c r="K61" s="40">
        <f t="shared" si="2"/>
        <v>100887.345</v>
      </c>
      <c r="L61" s="41" t="s">
        <v>192</v>
      </c>
    </row>
    <row r="62" ht="15.75" customHeight="1">
      <c r="A62" s="24" t="s">
        <v>28</v>
      </c>
      <c r="B62" s="24" t="s">
        <v>193</v>
      </c>
      <c r="C62" s="24" t="s">
        <v>87</v>
      </c>
      <c r="D62" s="25" t="s">
        <v>57</v>
      </c>
      <c r="E62" s="26" t="str">
        <f>VLOOKUP(D62,'TABLAS REFERENCIA'!$B$46:$C$100,2,0)</f>
        <v>CENTRO Y NORTE AMÉRICA</v>
      </c>
      <c r="F62" s="27" t="s">
        <v>151</v>
      </c>
      <c r="G62" s="38">
        <f>VLOOKUP(F62,'TABLAS REFERENCIA'!$B$23:$C$26,2,0)</f>
        <v>1.5</v>
      </c>
      <c r="H62" s="39">
        <f>VLOOKUP(E62,'TABLAS REFERENCIA'!$B$11:$C$19,2,0)</f>
        <v>47000</v>
      </c>
      <c r="I62" s="40">
        <f>VLOOKUP(D62,'ESCALA DE VIATICOS'!$B$1:$F$204,5,0)</f>
        <v>24452.4</v>
      </c>
      <c r="J62" s="40">
        <f t="shared" si="1"/>
        <v>107178.6</v>
      </c>
      <c r="K62" s="40">
        <f t="shared" si="2"/>
        <v>81503.58</v>
      </c>
      <c r="L62" s="44" t="s">
        <v>194</v>
      </c>
    </row>
    <row r="63" ht="15.75" customHeight="1">
      <c r="A63" s="24" t="s">
        <v>28</v>
      </c>
      <c r="B63" s="24" t="s">
        <v>195</v>
      </c>
      <c r="C63" s="24" t="s">
        <v>41</v>
      </c>
      <c r="D63" s="25" t="s">
        <v>38</v>
      </c>
      <c r="E63" s="26" t="str">
        <f>VLOOKUP(D63,'TABLAS REFERENCIA'!$B$46:$C$100,2,0)</f>
        <v>EUROPA</v>
      </c>
      <c r="F63" s="27" t="s">
        <v>151</v>
      </c>
      <c r="G63" s="38">
        <f>VLOOKUP(F63,'TABLAS REFERENCIA'!$B$23:$C$26,2,0)</f>
        <v>1.5</v>
      </c>
      <c r="H63" s="39">
        <f>VLOOKUP(E63,'TABLAS REFERENCIA'!$B$11:$C$19,2,0)</f>
        <v>60000</v>
      </c>
      <c r="I63" s="40">
        <f>VLOOKUP(D63,'ESCALA DE VIATICOS'!$B$1:$F$204,5,0)</f>
        <v>24194.1</v>
      </c>
      <c r="J63" s="40">
        <f t="shared" si="1"/>
        <v>126291.15</v>
      </c>
      <c r="K63" s="40">
        <f t="shared" si="2"/>
        <v>100887.345</v>
      </c>
      <c r="L63" s="41" t="s">
        <v>196</v>
      </c>
    </row>
    <row r="64" ht="15.75" customHeight="1">
      <c r="A64" s="24" t="s">
        <v>28</v>
      </c>
      <c r="B64" s="24" t="s">
        <v>197</v>
      </c>
      <c r="C64" s="24" t="s">
        <v>122</v>
      </c>
      <c r="D64" s="25" t="s">
        <v>198</v>
      </c>
      <c r="E64" s="26" t="str">
        <f>VLOOKUP(D64,'TABLAS REFERENCIA'!$B$46:$C$100,2,0)</f>
        <v>CENTRO Y NORTE AMÉRICA</v>
      </c>
      <c r="F64" s="27" t="s">
        <v>151</v>
      </c>
      <c r="G64" s="38">
        <f>VLOOKUP(F64,'TABLAS REFERENCIA'!$B$23:$C$26,2,0)</f>
        <v>1.5</v>
      </c>
      <c r="H64" s="39">
        <f>VLOOKUP(E64,'TABLAS REFERENCIA'!$B$11:$C$19,2,0)</f>
        <v>47000</v>
      </c>
      <c r="I64" s="40">
        <f>VLOOKUP(D64,'ESCALA DE VIATICOS'!$B$1:$F$204,5,0)</f>
        <v>8868.3</v>
      </c>
      <c r="J64" s="40">
        <f t="shared" si="1"/>
        <v>83802.45</v>
      </c>
      <c r="K64" s="40">
        <f t="shared" si="2"/>
        <v>74490.735</v>
      </c>
      <c r="L64" s="44" t="s">
        <v>199</v>
      </c>
    </row>
    <row r="65" ht="15.75" customHeight="1">
      <c r="A65" s="24" t="s">
        <v>28</v>
      </c>
      <c r="B65" s="45" t="s">
        <v>200</v>
      </c>
      <c r="C65" s="24" t="s">
        <v>68</v>
      </c>
      <c r="D65" s="25" t="s">
        <v>146</v>
      </c>
      <c r="E65" s="26" t="str">
        <f>VLOOKUP(D65,'TABLAS REFERENCIA'!$B$46:$C$100,2,0)</f>
        <v>ASIA</v>
      </c>
      <c r="F65" s="27" t="s">
        <v>151</v>
      </c>
      <c r="G65" s="38">
        <f>VLOOKUP(F65,'TABLAS REFERENCIA'!$B$23:$C$26,2,0)</f>
        <v>1.5</v>
      </c>
      <c r="H65" s="39">
        <f>VLOOKUP(E65,'TABLAS REFERENCIA'!$B$11:$C$19,2,0)</f>
        <v>72000</v>
      </c>
      <c r="I65" s="40">
        <f>VLOOKUP(D65,'ESCALA DE VIATICOS'!$B$1:$F$204,5,0)</f>
        <v>13776</v>
      </c>
      <c r="J65" s="40">
        <f t="shared" si="1"/>
        <v>128664</v>
      </c>
      <c r="K65" s="40">
        <f t="shared" si="2"/>
        <v>114199.2</v>
      </c>
      <c r="L65" s="44" t="s">
        <v>201</v>
      </c>
    </row>
    <row r="66" ht="15.75" customHeight="1">
      <c r="A66" s="24" t="s">
        <v>28</v>
      </c>
      <c r="B66" s="24" t="s">
        <v>202</v>
      </c>
      <c r="C66" s="24" t="s">
        <v>189</v>
      </c>
      <c r="D66" s="25" t="s">
        <v>79</v>
      </c>
      <c r="E66" s="26" t="str">
        <f>VLOOKUP(D66,'TABLAS REFERENCIA'!$B$46:$C$100,2,0)</f>
        <v>CENTRO Y NORTE AMÉRICA</v>
      </c>
      <c r="F66" s="27" t="s">
        <v>151</v>
      </c>
      <c r="G66" s="38">
        <f>VLOOKUP(F66,'TABLAS REFERENCIA'!$B$23:$C$26,2,0)</f>
        <v>1.5</v>
      </c>
      <c r="H66" s="39">
        <f>VLOOKUP(E66,'TABLAS REFERENCIA'!$B$11:$C$19,2,0)</f>
        <v>47000</v>
      </c>
      <c r="I66" s="40">
        <f>VLOOKUP(D66,'ESCALA DE VIATICOS'!$B$1:$F$204,5,0)</f>
        <v>12140.1</v>
      </c>
      <c r="J66" s="40">
        <f t="shared" si="1"/>
        <v>88710.15</v>
      </c>
      <c r="K66" s="40">
        <f t="shared" si="2"/>
        <v>75963.045</v>
      </c>
      <c r="L66" s="46" t="s">
        <v>203</v>
      </c>
    </row>
    <row r="67" ht="15.75" customHeight="1">
      <c r="A67" s="24" t="s">
        <v>28</v>
      </c>
      <c r="B67" s="24" t="s">
        <v>204</v>
      </c>
      <c r="C67" s="24" t="s">
        <v>205</v>
      </c>
      <c r="D67" s="25" t="s">
        <v>57</v>
      </c>
      <c r="E67" s="26" t="str">
        <f>VLOOKUP(D67,'TABLAS REFERENCIA'!$B$46:$C$100,2,0)</f>
        <v>CENTRO Y NORTE AMÉRICA</v>
      </c>
      <c r="F67" s="27" t="s">
        <v>151</v>
      </c>
      <c r="G67" s="38">
        <f>VLOOKUP(F67,'TABLAS REFERENCIA'!$B$23:$C$26,2,0)</f>
        <v>1.5</v>
      </c>
      <c r="H67" s="39">
        <f>VLOOKUP(E67,'TABLAS REFERENCIA'!$B$11:$C$19,2,0)</f>
        <v>47000</v>
      </c>
      <c r="I67" s="40">
        <f>VLOOKUP(D67,'ESCALA DE VIATICOS'!$B$1:$F$204,5,0)</f>
        <v>24452.4</v>
      </c>
      <c r="J67" s="40">
        <f t="shared" si="1"/>
        <v>107178.6</v>
      </c>
      <c r="K67" s="40">
        <f t="shared" si="2"/>
        <v>81503.58</v>
      </c>
      <c r="L67" s="42" t="s">
        <v>206</v>
      </c>
    </row>
    <row r="68" ht="15.75" customHeight="1">
      <c r="A68" s="36" t="s">
        <v>120</v>
      </c>
      <c r="B68" s="36" t="s">
        <v>207</v>
      </c>
      <c r="C68" s="36" t="s">
        <v>68</v>
      </c>
      <c r="D68" s="25" t="s">
        <v>64</v>
      </c>
      <c r="E68" s="26" t="str">
        <f>VLOOKUP(D68,'TABLAS REFERENCIA'!$B$46:$C$100,2,0)</f>
        <v>ASIA</v>
      </c>
      <c r="F68" s="27" t="s">
        <v>123</v>
      </c>
      <c r="G68" s="38">
        <f>VLOOKUP(F68,'TABLAS REFERENCIA'!$B$23:$C$26,2,0)</f>
        <v>0.7</v>
      </c>
      <c r="H68" s="39">
        <f>VLOOKUP(E68,'TABLAS REFERENCIA'!$B$11:$C$19,2,0)</f>
        <v>72000</v>
      </c>
      <c r="I68" s="40">
        <f>VLOOKUP(D68,'ESCALA DE VIATICOS'!$B$1:$F$204,5,0)</f>
        <v>22730.4</v>
      </c>
      <c r="J68" s="40">
        <f t="shared" si="1"/>
        <v>66311.28</v>
      </c>
      <c r="K68" s="40">
        <f t="shared" si="2"/>
        <v>55173.384</v>
      </c>
      <c r="L68" s="32" t="s">
        <v>208</v>
      </c>
    </row>
    <row r="69" ht="15.75" customHeight="1">
      <c r="A69" s="24" t="s">
        <v>28</v>
      </c>
      <c r="B69" s="24" t="s">
        <v>209</v>
      </c>
      <c r="C69" s="24" t="s">
        <v>37</v>
      </c>
      <c r="D69" s="25" t="s">
        <v>38</v>
      </c>
      <c r="E69" s="26" t="str">
        <f>VLOOKUP(D69,'TABLAS REFERENCIA'!$B$46:$C$100,2,0)</f>
        <v>EUROPA</v>
      </c>
      <c r="F69" s="27" t="s">
        <v>151</v>
      </c>
      <c r="G69" s="38">
        <f>VLOOKUP(F69,'TABLAS REFERENCIA'!$B$23:$C$26,2,0)</f>
        <v>1.5</v>
      </c>
      <c r="H69" s="39">
        <f>VLOOKUP(E69,'TABLAS REFERENCIA'!$B$11:$C$19,2,0)</f>
        <v>60000</v>
      </c>
      <c r="I69" s="40">
        <f>VLOOKUP(D69,'ESCALA DE VIATICOS'!$B$1:$F$204,5,0)</f>
        <v>24194.1</v>
      </c>
      <c r="J69" s="40">
        <f t="shared" si="1"/>
        <v>126291.15</v>
      </c>
      <c r="K69" s="40">
        <f t="shared" si="2"/>
        <v>100887.345</v>
      </c>
      <c r="L69" s="42" t="s">
        <v>210</v>
      </c>
    </row>
    <row r="70" ht="15.75" customHeight="1">
      <c r="A70" s="24" t="s">
        <v>28</v>
      </c>
      <c r="B70" s="24" t="s">
        <v>211</v>
      </c>
      <c r="C70" s="24" t="s">
        <v>72</v>
      </c>
      <c r="D70" s="25" t="s">
        <v>79</v>
      </c>
      <c r="E70" s="26" t="str">
        <f>VLOOKUP(D70,'TABLAS REFERENCIA'!$B$46:$C$100,2,0)</f>
        <v>CENTRO Y NORTE AMÉRICA</v>
      </c>
      <c r="F70" s="27" t="s">
        <v>151</v>
      </c>
      <c r="G70" s="38">
        <f>VLOOKUP(F70,'TABLAS REFERENCIA'!$B$23:$C$26,2,0)</f>
        <v>1.5</v>
      </c>
      <c r="H70" s="39">
        <f>VLOOKUP(E70,'TABLAS REFERENCIA'!$B$11:$C$19,2,0)</f>
        <v>47000</v>
      </c>
      <c r="I70" s="40">
        <f>VLOOKUP(D70,'ESCALA DE VIATICOS'!$B$1:$F$204,5,0)</f>
        <v>12140.1</v>
      </c>
      <c r="J70" s="40">
        <f t="shared" si="1"/>
        <v>88710.15</v>
      </c>
      <c r="K70" s="40">
        <f t="shared" si="2"/>
        <v>75963.045</v>
      </c>
      <c r="L70" s="41"/>
    </row>
    <row r="71" ht="15.75" customHeight="1">
      <c r="A71" s="24" t="s">
        <v>28</v>
      </c>
      <c r="B71" s="24" t="s">
        <v>212</v>
      </c>
      <c r="C71" s="24" t="s">
        <v>213</v>
      </c>
      <c r="D71" s="25" t="s">
        <v>38</v>
      </c>
      <c r="E71" s="26" t="str">
        <f>VLOOKUP(D71,'TABLAS REFERENCIA'!$B$46:$C$100,2,0)</f>
        <v>EUROPA</v>
      </c>
      <c r="F71" s="27" t="s">
        <v>151</v>
      </c>
      <c r="G71" s="38">
        <f>VLOOKUP(F71,'TABLAS REFERENCIA'!$B$23:$C$26,2,0)</f>
        <v>1.5</v>
      </c>
      <c r="H71" s="39">
        <f>VLOOKUP(E71,'TABLAS REFERENCIA'!$B$11:$C$19,2,0)</f>
        <v>60000</v>
      </c>
      <c r="I71" s="40">
        <f>VLOOKUP(D71,'ESCALA DE VIATICOS'!$B$1:$F$204,5,0)</f>
        <v>24194.1</v>
      </c>
      <c r="J71" s="40">
        <f t="shared" si="1"/>
        <v>126291.15</v>
      </c>
      <c r="K71" s="40">
        <f t="shared" si="2"/>
        <v>100887.345</v>
      </c>
      <c r="L71" s="41" t="s">
        <v>214</v>
      </c>
    </row>
    <row r="72" ht="15.75" customHeight="1">
      <c r="A72" s="24" t="s">
        <v>28</v>
      </c>
      <c r="B72" s="24" t="s">
        <v>215</v>
      </c>
      <c r="C72" s="24" t="s">
        <v>54</v>
      </c>
      <c r="D72" s="25" t="s">
        <v>31</v>
      </c>
      <c r="E72" s="26" t="str">
        <f>VLOOKUP(D72,'TABLAS REFERENCIA'!$B$46:$C$100,2,0)</f>
        <v>EUROPA</v>
      </c>
      <c r="F72" s="27" t="s">
        <v>151</v>
      </c>
      <c r="G72" s="38">
        <f>VLOOKUP(F72,'TABLAS REFERENCIA'!$B$23:$C$26,2,0)</f>
        <v>1.5</v>
      </c>
      <c r="H72" s="39">
        <f>VLOOKUP(E72,'TABLAS REFERENCIA'!$B$11:$C$19,2,0)</f>
        <v>60000</v>
      </c>
      <c r="I72" s="40">
        <f>VLOOKUP(D72,'ESCALA DE VIATICOS'!$B$1:$F$204,5,0)</f>
        <v>31340.4</v>
      </c>
      <c r="J72" s="40">
        <f t="shared" si="1"/>
        <v>137010.6</v>
      </c>
      <c r="K72" s="40">
        <f t="shared" si="2"/>
        <v>104103.18</v>
      </c>
      <c r="L72" s="41" t="s">
        <v>216</v>
      </c>
    </row>
    <row r="73" ht="15.75" customHeight="1">
      <c r="A73" s="36" t="s">
        <v>120</v>
      </c>
      <c r="B73" s="36" t="s">
        <v>217</v>
      </c>
      <c r="C73" s="36" t="s">
        <v>72</v>
      </c>
      <c r="D73" s="25" t="s">
        <v>138</v>
      </c>
      <c r="E73" s="26" t="str">
        <f>VLOOKUP(D73,'TABLAS REFERENCIA'!$B$46:$C$100,2,0)</f>
        <v>EUROPA</v>
      </c>
      <c r="F73" s="27" t="s">
        <v>123</v>
      </c>
      <c r="G73" s="38">
        <f>VLOOKUP(F73,'TABLAS REFERENCIA'!$B$23:$C$26,2,0)</f>
        <v>0.7</v>
      </c>
      <c r="H73" s="39">
        <f>VLOOKUP(E73,'TABLAS REFERENCIA'!$B$11:$C$19,2,0)</f>
        <v>60000</v>
      </c>
      <c r="I73" s="40">
        <f>VLOOKUP(D73,'ESCALA DE VIATICOS'!$B$1:$F$204,5,0)</f>
        <v>27896.4</v>
      </c>
      <c r="J73" s="40">
        <f t="shared" si="1"/>
        <v>61527.48</v>
      </c>
      <c r="K73" s="40">
        <f t="shared" si="2"/>
        <v>47858.244</v>
      </c>
      <c r="L73" s="32" t="s">
        <v>218</v>
      </c>
    </row>
    <row r="74" ht="15.75" customHeight="1">
      <c r="A74" s="24" t="s">
        <v>28</v>
      </c>
      <c r="B74" s="24" t="s">
        <v>219</v>
      </c>
      <c r="C74" s="24" t="s">
        <v>68</v>
      </c>
      <c r="D74" s="25" t="s">
        <v>61</v>
      </c>
      <c r="E74" s="26" t="str">
        <f>VLOOKUP(D74,'TABLAS REFERENCIA'!$B$46:$C$100,2,0)</f>
        <v>EUROPA</v>
      </c>
      <c r="F74" s="27" t="s">
        <v>151</v>
      </c>
      <c r="G74" s="38">
        <f>VLOOKUP(F74,'TABLAS REFERENCIA'!$B$23:$C$26,2,0)</f>
        <v>1.5</v>
      </c>
      <c r="H74" s="39">
        <f>VLOOKUP(E74,'TABLAS REFERENCIA'!$B$11:$C$19,2,0)</f>
        <v>60000</v>
      </c>
      <c r="I74" s="40">
        <f>VLOOKUP(D74,'ESCALA DE VIATICOS'!$B$1:$F$204,5,0)</f>
        <v>20233.5</v>
      </c>
      <c r="J74" s="40">
        <f t="shared" si="1"/>
        <v>120350.25</v>
      </c>
      <c r="K74" s="40">
        <f t="shared" si="2"/>
        <v>99105.075</v>
      </c>
      <c r="L74" s="41" t="s">
        <v>220</v>
      </c>
    </row>
    <row r="75" ht="15.75" customHeight="1">
      <c r="A75" s="24" t="s">
        <v>28</v>
      </c>
      <c r="B75" s="24" t="s">
        <v>221</v>
      </c>
      <c r="C75" s="24" t="s">
        <v>68</v>
      </c>
      <c r="D75" s="25" t="s">
        <v>49</v>
      </c>
      <c r="E75" s="26" t="str">
        <f>VLOOKUP(D75,'TABLAS REFERENCIA'!$B$46:$C$100,2,0)</f>
        <v>CENTRO Y NORTE AMÉRICA</v>
      </c>
      <c r="F75" s="27" t="s">
        <v>123</v>
      </c>
      <c r="G75" s="38">
        <f>VLOOKUP(F75,'TABLAS REFERENCIA'!$B$23:$C$26,2,0)</f>
        <v>0.7</v>
      </c>
      <c r="H75" s="39">
        <f>VLOOKUP(E75,'TABLAS REFERENCIA'!$B$11:$C$19,2,0)</f>
        <v>47000</v>
      </c>
      <c r="I75" s="40">
        <f>VLOOKUP(D75,'ESCALA DE VIATICOS'!$B$1:$F$204,5,0)</f>
        <v>27552</v>
      </c>
      <c r="J75" s="40">
        <f t="shared" si="1"/>
        <v>52186.4</v>
      </c>
      <c r="K75" s="40">
        <f t="shared" si="2"/>
        <v>38685.92</v>
      </c>
      <c r="L75" s="42" t="s">
        <v>222</v>
      </c>
    </row>
    <row r="76" ht="15.75" customHeight="1">
      <c r="A76" s="24" t="s">
        <v>28</v>
      </c>
      <c r="B76" s="24" t="s">
        <v>223</v>
      </c>
      <c r="C76" s="24" t="s">
        <v>30</v>
      </c>
      <c r="D76" s="25" t="s">
        <v>224</v>
      </c>
      <c r="E76" s="26" t="str">
        <f>VLOOKUP(D76,'TABLAS REFERENCIA'!$B$46:$C$100,2,0)</f>
        <v>EUROPA</v>
      </c>
      <c r="F76" s="27" t="s">
        <v>123</v>
      </c>
      <c r="G76" s="38">
        <f>VLOOKUP(F76,'TABLAS REFERENCIA'!$B$23:$C$26,2,0)</f>
        <v>0.7</v>
      </c>
      <c r="H76" s="39">
        <f>VLOOKUP(E76,'TABLAS REFERENCIA'!$B$11:$C$19,2,0)</f>
        <v>60000</v>
      </c>
      <c r="I76" s="40">
        <f>VLOOKUP(D76,'ESCALA DE VIATICOS'!$B$1:$F$204,5,0)</f>
        <v>17994.9</v>
      </c>
      <c r="J76" s="40">
        <f t="shared" si="1"/>
        <v>54596.43</v>
      </c>
      <c r="K76" s="40">
        <f t="shared" si="2"/>
        <v>45778.929</v>
      </c>
      <c r="L76" s="46" t="s">
        <v>225</v>
      </c>
    </row>
    <row r="77" ht="15.75" customHeight="1">
      <c r="A77" s="24" t="s">
        <v>28</v>
      </c>
      <c r="B77" s="24" t="s">
        <v>226</v>
      </c>
      <c r="C77" s="24" t="s">
        <v>87</v>
      </c>
      <c r="D77" s="25" t="s">
        <v>38</v>
      </c>
      <c r="E77" s="26" t="str">
        <f>VLOOKUP(D77,'TABLAS REFERENCIA'!$B$46:$C$100,2,0)</f>
        <v>EUROPA</v>
      </c>
      <c r="F77" s="27" t="s">
        <v>123</v>
      </c>
      <c r="G77" s="38">
        <f>VLOOKUP(F77,'TABLAS REFERENCIA'!$B$23:$C$26,2,0)</f>
        <v>0.7</v>
      </c>
      <c r="H77" s="39">
        <f>VLOOKUP(E77,'TABLAS REFERENCIA'!$B$11:$C$19,2,0)</f>
        <v>60000</v>
      </c>
      <c r="I77" s="40">
        <f>VLOOKUP(D77,'ESCALA DE VIATICOS'!$B$1:$F$204,5,0)</f>
        <v>24194.1</v>
      </c>
      <c r="J77" s="40">
        <f t="shared" si="1"/>
        <v>58935.87</v>
      </c>
      <c r="K77" s="40">
        <f t="shared" si="2"/>
        <v>47080.761</v>
      </c>
      <c r="L77" s="46" t="s">
        <v>227</v>
      </c>
    </row>
    <row r="78" ht="15.75" customHeight="1">
      <c r="A78" s="24" t="s">
        <v>28</v>
      </c>
      <c r="B78" s="24" t="s">
        <v>228</v>
      </c>
      <c r="C78" s="24" t="s">
        <v>45</v>
      </c>
      <c r="D78" s="25" t="s">
        <v>46</v>
      </c>
      <c r="E78" s="26" t="str">
        <f>VLOOKUP(D78,'TABLAS REFERENCIA'!$B$46:$C$100,2,0)</f>
        <v>EUROPA</v>
      </c>
      <c r="F78" s="27" t="s">
        <v>123</v>
      </c>
      <c r="G78" s="38">
        <f>VLOOKUP(F78,'TABLAS REFERENCIA'!$B$23:$C$26,2,0)</f>
        <v>0.7</v>
      </c>
      <c r="H78" s="39">
        <f>VLOOKUP(E78,'TABLAS REFERENCIA'!$B$11:$C$19,2,0)</f>
        <v>60000</v>
      </c>
      <c r="I78" s="40">
        <f>VLOOKUP(D78,'ESCALA DE VIATICOS'!$B$1:$F$204,5,0)</f>
        <v>28413</v>
      </c>
      <c r="J78" s="40">
        <f t="shared" si="1"/>
        <v>61889.1</v>
      </c>
      <c r="K78" s="40">
        <f t="shared" si="2"/>
        <v>47966.73</v>
      </c>
      <c r="L78" s="46" t="s">
        <v>229</v>
      </c>
    </row>
    <row r="79" ht="15.75" customHeight="1">
      <c r="A79" s="24" t="s">
        <v>28</v>
      </c>
      <c r="B79" s="24" t="s">
        <v>230</v>
      </c>
      <c r="C79" s="24" t="s">
        <v>231</v>
      </c>
      <c r="D79" s="25" t="s">
        <v>46</v>
      </c>
      <c r="E79" s="26" t="str">
        <f>VLOOKUP(D79,'TABLAS REFERENCIA'!$B$46:$C$100,2,0)</f>
        <v>EUROPA</v>
      </c>
      <c r="F79" s="27" t="s">
        <v>123</v>
      </c>
      <c r="G79" s="38">
        <f>VLOOKUP(F79,'TABLAS REFERENCIA'!$B$23:$C$26,2,0)</f>
        <v>0.7</v>
      </c>
      <c r="H79" s="39">
        <f>VLOOKUP(E79,'TABLAS REFERENCIA'!$B$11:$C$19,2,0)</f>
        <v>60000</v>
      </c>
      <c r="I79" s="40">
        <f>VLOOKUP(D79,'ESCALA DE VIATICOS'!$B$1:$F$204,5,0)</f>
        <v>28413</v>
      </c>
      <c r="J79" s="40">
        <f t="shared" si="1"/>
        <v>61889.1</v>
      </c>
      <c r="K79" s="40">
        <f t="shared" si="2"/>
        <v>47966.73</v>
      </c>
      <c r="L79" s="44" t="s">
        <v>232</v>
      </c>
    </row>
    <row r="80" ht="15.75" customHeight="1">
      <c r="A80" s="24" t="s">
        <v>28</v>
      </c>
      <c r="B80" s="24" t="s">
        <v>233</v>
      </c>
      <c r="C80" s="24" t="s">
        <v>122</v>
      </c>
      <c r="D80" s="25" t="s">
        <v>234</v>
      </c>
      <c r="E80" s="26" t="str">
        <f>VLOOKUP(D80,'TABLAS REFERENCIA'!$B$46:$C$100,2,0)</f>
        <v>SUDAMÉRICA NORTE</v>
      </c>
      <c r="F80" s="27" t="s">
        <v>123</v>
      </c>
      <c r="G80" s="38">
        <f>VLOOKUP(F80,'TABLAS REFERENCIA'!$B$23:$C$26,2,0)</f>
        <v>0.7</v>
      </c>
      <c r="H80" s="39">
        <f>VLOOKUP(E80,'TABLAS REFERENCIA'!$B$11:$C$19,2,0)</f>
        <v>34000</v>
      </c>
      <c r="I80" s="40">
        <f>VLOOKUP(D80,'ESCALA DE VIATICOS'!$B$1:$F$204,5,0)</f>
        <v>7749</v>
      </c>
      <c r="J80" s="40">
        <f t="shared" si="1"/>
        <v>29224.3</v>
      </c>
      <c r="K80" s="40">
        <f t="shared" si="2"/>
        <v>25427.29</v>
      </c>
      <c r="L80" s="46" t="s">
        <v>235</v>
      </c>
    </row>
    <row r="81" ht="15.75" customHeight="1">
      <c r="A81" s="24" t="s">
        <v>28</v>
      </c>
      <c r="B81" s="24" t="s">
        <v>236</v>
      </c>
      <c r="C81" s="24" t="s">
        <v>87</v>
      </c>
      <c r="D81" s="25" t="s">
        <v>234</v>
      </c>
      <c r="E81" s="26" t="str">
        <f>VLOOKUP(D81,'TABLAS REFERENCIA'!$B$46:$C$100,2,0)</f>
        <v>SUDAMÉRICA NORTE</v>
      </c>
      <c r="F81" s="37" t="s">
        <v>151</v>
      </c>
      <c r="G81" s="38">
        <f>VLOOKUP(F81,'TABLAS REFERENCIA'!$B$23:$C$26,2,0)</f>
        <v>1.5</v>
      </c>
      <c r="H81" s="39">
        <f>VLOOKUP(E81,'TABLAS REFERENCIA'!$B$11:$C$19,2,0)</f>
        <v>34000</v>
      </c>
      <c r="I81" s="40">
        <f>VLOOKUP(D81,'ESCALA DE VIATICOS'!$B$1:$F$204,5,0)</f>
        <v>7749</v>
      </c>
      <c r="J81" s="40">
        <f t="shared" si="1"/>
        <v>62623.5</v>
      </c>
      <c r="K81" s="40">
        <f t="shared" si="2"/>
        <v>54487.05</v>
      </c>
      <c r="L81" s="46" t="s">
        <v>237</v>
      </c>
    </row>
    <row r="82" ht="15.75" customHeight="1">
      <c r="A82" s="24" t="s">
        <v>28</v>
      </c>
      <c r="B82" s="24" t="s">
        <v>238</v>
      </c>
      <c r="C82" s="24" t="s">
        <v>54</v>
      </c>
      <c r="D82" s="25" t="s">
        <v>234</v>
      </c>
      <c r="E82" s="26" t="str">
        <f>VLOOKUP(D82,'TABLAS REFERENCIA'!$B$46:$C$100,2,0)</f>
        <v>SUDAMÉRICA NORTE</v>
      </c>
      <c r="F82" s="27" t="s">
        <v>123</v>
      </c>
      <c r="G82" s="38">
        <f>VLOOKUP(F82,'TABLAS REFERENCIA'!$B$23:$C$26,2,0)</f>
        <v>0.7</v>
      </c>
      <c r="H82" s="39">
        <f>VLOOKUP(E82,'TABLAS REFERENCIA'!$B$11:$C$19,2,0)</f>
        <v>34000</v>
      </c>
      <c r="I82" s="40">
        <f>VLOOKUP(D82,'ESCALA DE VIATICOS'!$B$1:$F$204,5,0)</f>
        <v>7749</v>
      </c>
      <c r="J82" s="40">
        <f t="shared" si="1"/>
        <v>29224.3</v>
      </c>
      <c r="K82" s="40">
        <f t="shared" si="2"/>
        <v>25427.29</v>
      </c>
      <c r="L82" s="46" t="s">
        <v>239</v>
      </c>
    </row>
    <row r="83" ht="15.75" customHeight="1">
      <c r="A83" s="24" t="s">
        <v>28</v>
      </c>
      <c r="B83" s="24" t="s">
        <v>240</v>
      </c>
      <c r="C83" s="24" t="s">
        <v>60</v>
      </c>
      <c r="D83" s="25" t="s">
        <v>241</v>
      </c>
      <c r="E83" s="26" t="str">
        <f>VLOOKUP(D83,'TABLAS REFERENCIA'!$B$46:$C$100,2,0)</f>
        <v>SUDAMÉRICA NORTE</v>
      </c>
      <c r="F83" s="37" t="s">
        <v>151</v>
      </c>
      <c r="G83" s="38">
        <f>VLOOKUP(F83,'TABLAS REFERENCIA'!$B$23:$C$26,2,0)</f>
        <v>1.5</v>
      </c>
      <c r="H83" s="39">
        <f>VLOOKUP(E83,'TABLAS REFERENCIA'!$B$11:$C$19,2,0)</f>
        <v>34000</v>
      </c>
      <c r="I83" s="40">
        <f>VLOOKUP(D83,'ESCALA DE VIATICOS'!$B$1:$F$204,5,0)</f>
        <v>7490.7</v>
      </c>
      <c r="J83" s="40">
        <f t="shared" si="1"/>
        <v>62236.05</v>
      </c>
      <c r="K83" s="40">
        <f t="shared" si="2"/>
        <v>54370.815</v>
      </c>
      <c r="L83" s="46" t="s">
        <v>242</v>
      </c>
    </row>
    <row r="84" ht="15.75" customHeight="1">
      <c r="A84" s="24" t="s">
        <v>28</v>
      </c>
      <c r="B84" s="24" t="s">
        <v>243</v>
      </c>
      <c r="C84" s="24" t="s">
        <v>30</v>
      </c>
      <c r="D84" s="25" t="s">
        <v>174</v>
      </c>
      <c r="E84" s="26" t="str">
        <f>VLOOKUP(D84,'TABLAS REFERENCIA'!$B$46:$C$100,2,0)</f>
        <v>EUROPA</v>
      </c>
      <c r="F84" s="27" t="s">
        <v>123</v>
      </c>
      <c r="G84" s="38">
        <f>VLOOKUP(F84,'TABLAS REFERENCIA'!$B$23:$C$26,2,0)</f>
        <v>0.7</v>
      </c>
      <c r="H84" s="39">
        <f>VLOOKUP(E84,'TABLAS REFERENCIA'!$B$11:$C$19,2,0)</f>
        <v>60000</v>
      </c>
      <c r="I84" s="40">
        <f>VLOOKUP(D84,'ESCALA DE VIATICOS'!$B$1:$F$204,5,0)</f>
        <v>25227.3</v>
      </c>
      <c r="J84" s="40">
        <f t="shared" si="1"/>
        <v>59659.11</v>
      </c>
      <c r="K84" s="40">
        <f t="shared" si="2"/>
        <v>47297.733</v>
      </c>
      <c r="L84" s="46" t="s">
        <v>244</v>
      </c>
    </row>
    <row r="85" ht="15.75" customHeight="1">
      <c r="A85" s="24" t="s">
        <v>28</v>
      </c>
      <c r="B85" s="24" t="s">
        <v>245</v>
      </c>
      <c r="C85" s="24" t="s">
        <v>87</v>
      </c>
      <c r="D85" s="25" t="s">
        <v>64</v>
      </c>
      <c r="E85" s="26" t="str">
        <f>VLOOKUP(D85,'TABLAS REFERENCIA'!$B$46:$C$100,2,0)</f>
        <v>ASIA</v>
      </c>
      <c r="F85" s="37" t="s">
        <v>151</v>
      </c>
      <c r="G85" s="38">
        <f>VLOOKUP(F85,'TABLAS REFERENCIA'!$B$23:$C$26,2,0)</f>
        <v>1.5</v>
      </c>
      <c r="H85" s="39">
        <f>VLOOKUP(E85,'TABLAS REFERENCIA'!$B$11:$C$19,2,0)</f>
        <v>72000</v>
      </c>
      <c r="I85" s="40">
        <f>VLOOKUP(D85,'ESCALA DE VIATICOS'!$B$1:$F$204,5,0)</f>
        <v>22730.4</v>
      </c>
      <c r="J85" s="40">
        <f t="shared" si="1"/>
        <v>142095.6</v>
      </c>
      <c r="K85" s="40">
        <f t="shared" si="2"/>
        <v>118228.68</v>
      </c>
      <c r="L85" s="42" t="s">
        <v>246</v>
      </c>
    </row>
    <row r="86" ht="15.75" customHeight="1">
      <c r="A86" s="24" t="s">
        <v>28</v>
      </c>
      <c r="B86" s="24" t="s">
        <v>247</v>
      </c>
      <c r="C86" s="24" t="s">
        <v>72</v>
      </c>
      <c r="D86" s="25" t="s">
        <v>94</v>
      </c>
      <c r="E86" s="26" t="str">
        <f>VLOOKUP(D86,'TABLAS REFERENCIA'!$B$46:$C$100,2,0)</f>
        <v>CONO SUR</v>
      </c>
      <c r="F86" s="27" t="s">
        <v>123</v>
      </c>
      <c r="G86" s="38">
        <f>VLOOKUP(F86,'TABLAS REFERENCIA'!$B$23:$C$26,2,0)</f>
        <v>0.7</v>
      </c>
      <c r="H86" s="39">
        <f>VLOOKUP(E86,'TABLAS REFERENCIA'!$B$11:$C$19,2,0)</f>
        <v>16000</v>
      </c>
      <c r="I86" s="40">
        <f>VLOOKUP(D86,'ESCALA DE VIATICOS'!$B$1:$F$204,5,0)</f>
        <v>13345.5</v>
      </c>
      <c r="J86" s="40">
        <f t="shared" si="1"/>
        <v>20541.85</v>
      </c>
      <c r="K86" s="40">
        <f t="shared" si="2"/>
        <v>14002.555</v>
      </c>
      <c r="L86" s="42" t="s">
        <v>248</v>
      </c>
    </row>
    <row r="87" ht="15.75" customHeight="1">
      <c r="A87" s="24" t="s">
        <v>28</v>
      </c>
      <c r="B87" s="24" t="s">
        <v>249</v>
      </c>
      <c r="C87" s="24" t="s">
        <v>72</v>
      </c>
      <c r="D87" s="25" t="s">
        <v>61</v>
      </c>
      <c r="E87" s="26" t="str">
        <f>VLOOKUP(D87,'TABLAS REFERENCIA'!$B$46:$C$100,2,0)</f>
        <v>EUROPA</v>
      </c>
      <c r="F87" s="27" t="s">
        <v>123</v>
      </c>
      <c r="G87" s="38">
        <f>VLOOKUP(F87,'TABLAS REFERENCIA'!$B$23:$C$26,2,0)</f>
        <v>0.7</v>
      </c>
      <c r="H87" s="39">
        <f>VLOOKUP(E87,'TABLAS REFERENCIA'!$B$11:$C$19,2,0)</f>
        <v>60000</v>
      </c>
      <c r="I87" s="40">
        <f>VLOOKUP(D87,'ESCALA DE VIATICOS'!$B$1:$F$204,5,0)</f>
        <v>20233.5</v>
      </c>
      <c r="J87" s="40">
        <f t="shared" si="1"/>
        <v>56163.45</v>
      </c>
      <c r="K87" s="40">
        <f t="shared" si="2"/>
        <v>46249.035</v>
      </c>
      <c r="L87" s="46" t="s">
        <v>250</v>
      </c>
    </row>
    <row r="88" ht="15.75" customHeight="1">
      <c r="A88" s="24" t="s">
        <v>28</v>
      </c>
      <c r="B88" s="24" t="s">
        <v>251</v>
      </c>
      <c r="C88" s="24" t="s">
        <v>41</v>
      </c>
      <c r="D88" s="25" t="s">
        <v>42</v>
      </c>
      <c r="E88" s="26" t="str">
        <f>VLOOKUP(D88,'TABLAS REFERENCIA'!$B$46:$C$100,2,0)</f>
        <v>EUROPA</v>
      </c>
      <c r="F88" s="27" t="s">
        <v>123</v>
      </c>
      <c r="G88" s="38">
        <f>VLOOKUP(F88,'TABLAS REFERENCIA'!$B$23:$C$26,2,0)</f>
        <v>0.7</v>
      </c>
      <c r="H88" s="39">
        <f>VLOOKUP(E88,'TABLAS REFERENCIA'!$B$11:$C$19,2,0)</f>
        <v>60000</v>
      </c>
      <c r="I88" s="40">
        <f>VLOOKUP(D88,'ESCALA DE VIATICOS'!$B$1:$F$204,5,0)</f>
        <v>29962.8</v>
      </c>
      <c r="J88" s="40">
        <f t="shared" si="1"/>
        <v>62973.96</v>
      </c>
      <c r="K88" s="40">
        <f t="shared" si="2"/>
        <v>48292.188</v>
      </c>
      <c r="L88" s="46" t="s">
        <v>252</v>
      </c>
    </row>
    <row r="89" ht="15.75" customHeight="1">
      <c r="A89" s="24" t="s">
        <v>28</v>
      </c>
      <c r="B89" s="24" t="s">
        <v>253</v>
      </c>
      <c r="C89" s="24" t="s">
        <v>54</v>
      </c>
      <c r="D89" s="25" t="s">
        <v>31</v>
      </c>
      <c r="E89" s="26" t="str">
        <f>VLOOKUP(D89,'TABLAS REFERENCIA'!$B$46:$C$100,2,0)</f>
        <v>EUROPA</v>
      </c>
      <c r="F89" s="27" t="s">
        <v>123</v>
      </c>
      <c r="G89" s="38">
        <f>VLOOKUP(F89,'TABLAS REFERENCIA'!$B$23:$C$26,2,0)</f>
        <v>0.7</v>
      </c>
      <c r="H89" s="39">
        <f>VLOOKUP(E89,'TABLAS REFERENCIA'!$B$11:$C$19,2,0)</f>
        <v>60000</v>
      </c>
      <c r="I89" s="40">
        <f>VLOOKUP(D89,'ESCALA DE VIATICOS'!$B$1:$F$204,5,0)</f>
        <v>31340.4</v>
      </c>
      <c r="J89" s="40">
        <f t="shared" si="1"/>
        <v>63938.28</v>
      </c>
      <c r="K89" s="40">
        <f t="shared" si="2"/>
        <v>48581.484</v>
      </c>
      <c r="L89" s="46" t="s">
        <v>254</v>
      </c>
    </row>
    <row r="90" ht="15.75" customHeight="1">
      <c r="A90" s="24" t="s">
        <v>28</v>
      </c>
      <c r="B90" s="24" t="s">
        <v>255</v>
      </c>
      <c r="C90" s="24" t="s">
        <v>60</v>
      </c>
      <c r="D90" s="25" t="s">
        <v>165</v>
      </c>
      <c r="E90" s="26" t="str">
        <f>VLOOKUP(D90,'TABLAS REFERENCIA'!$B$46:$C$100,2,0)</f>
        <v>CONO SUR</v>
      </c>
      <c r="F90" s="27" t="s">
        <v>123</v>
      </c>
      <c r="G90" s="38">
        <f>VLOOKUP(F90,'TABLAS REFERENCIA'!$B$23:$C$26,2,0)</f>
        <v>0.7</v>
      </c>
      <c r="H90" s="39">
        <f>VLOOKUP(E90,'TABLAS REFERENCIA'!$B$11:$C$19,2,0)</f>
        <v>16000</v>
      </c>
      <c r="I90" s="40">
        <f>VLOOKUP(D90,'ESCALA DE VIATICOS'!$B$1:$F$204,5,0)</f>
        <v>10332</v>
      </c>
      <c r="J90" s="40">
        <f t="shared" si="1"/>
        <v>18432.4</v>
      </c>
      <c r="K90" s="40">
        <f t="shared" si="2"/>
        <v>13369.72</v>
      </c>
      <c r="L90" s="42" t="s">
        <v>256</v>
      </c>
    </row>
    <row r="91" ht="15.75" customHeight="1">
      <c r="A91" s="24" t="s">
        <v>28</v>
      </c>
      <c r="B91" s="24" t="s">
        <v>257</v>
      </c>
      <c r="C91" s="24" t="s">
        <v>30</v>
      </c>
      <c r="D91" s="25" t="s">
        <v>38</v>
      </c>
      <c r="E91" s="26" t="str">
        <f>VLOOKUP(D91,'TABLAS REFERENCIA'!$B$46:$C$100,2,0)</f>
        <v>EUROPA</v>
      </c>
      <c r="F91" s="37" t="s">
        <v>151</v>
      </c>
      <c r="G91" s="38">
        <f>VLOOKUP(F91,'TABLAS REFERENCIA'!$B$23:$C$26,2,0)</f>
        <v>1.5</v>
      </c>
      <c r="H91" s="39">
        <f>VLOOKUP(E91,'TABLAS REFERENCIA'!$B$11:$C$19,2,0)</f>
        <v>60000</v>
      </c>
      <c r="I91" s="40">
        <f>VLOOKUP(D91,'ESCALA DE VIATICOS'!$B$1:$F$204,5,0)</f>
        <v>24194.1</v>
      </c>
      <c r="J91" s="40">
        <f t="shared" si="1"/>
        <v>126291.15</v>
      </c>
      <c r="K91" s="40">
        <f t="shared" si="2"/>
        <v>100887.345</v>
      </c>
      <c r="L91" s="46"/>
    </row>
    <row r="92" ht="15.75" customHeight="1">
      <c r="A92" s="24" t="s">
        <v>28</v>
      </c>
      <c r="B92" s="24" t="s">
        <v>258</v>
      </c>
      <c r="C92" s="24" t="s">
        <v>54</v>
      </c>
      <c r="D92" s="25" t="s">
        <v>131</v>
      </c>
      <c r="E92" s="26" t="str">
        <f>VLOOKUP(D92,'TABLAS REFERENCIA'!$B$46:$C$100,2,0)</f>
        <v>EUROPA</v>
      </c>
      <c r="F92" s="37" t="s">
        <v>151</v>
      </c>
      <c r="G92" s="38">
        <f>VLOOKUP(F92,'TABLAS REFERENCIA'!$B$23:$C$26,2,0)</f>
        <v>1.5</v>
      </c>
      <c r="H92" s="39">
        <f>VLOOKUP(E92,'TABLAS REFERENCIA'!$B$11:$C$19,2,0)</f>
        <v>60000</v>
      </c>
      <c r="I92" s="40">
        <f>VLOOKUP(D92,'ESCALA DE VIATICOS'!$B$1:$F$204,5,0)</f>
        <v>30135</v>
      </c>
      <c r="J92" s="40">
        <f t="shared" si="1"/>
        <v>135202.5</v>
      </c>
      <c r="K92" s="40">
        <f t="shared" si="2"/>
        <v>103560.75</v>
      </c>
      <c r="L92" s="46" t="s">
        <v>259</v>
      </c>
    </row>
    <row r="93" ht="15.75" customHeight="1">
      <c r="A93" s="24" t="s">
        <v>28</v>
      </c>
      <c r="B93" s="24" t="s">
        <v>260</v>
      </c>
      <c r="C93" s="24" t="s">
        <v>261</v>
      </c>
      <c r="D93" s="25" t="s">
        <v>94</v>
      </c>
      <c r="E93" s="26" t="str">
        <f>VLOOKUP(D93,'TABLAS REFERENCIA'!$B$46:$C$100,2,0)</f>
        <v>CONO SUR</v>
      </c>
      <c r="F93" s="27" t="s">
        <v>123</v>
      </c>
      <c r="G93" s="38">
        <f>VLOOKUP(F93,'TABLAS REFERENCIA'!$B$23:$C$26,2,0)</f>
        <v>0.7</v>
      </c>
      <c r="H93" s="39">
        <f>VLOOKUP(E93,'TABLAS REFERENCIA'!$B$11:$C$19,2,0)</f>
        <v>16000</v>
      </c>
      <c r="I93" s="40">
        <f>VLOOKUP(D93,'ESCALA DE VIATICOS'!$B$1:$F$204,5,0)</f>
        <v>13345.5</v>
      </c>
      <c r="J93" s="40">
        <f t="shared" si="1"/>
        <v>20541.85</v>
      </c>
      <c r="K93" s="40">
        <f t="shared" si="2"/>
        <v>14002.555</v>
      </c>
      <c r="L93" s="44" t="s">
        <v>262</v>
      </c>
    </row>
    <row r="94" ht="15.75" customHeight="1">
      <c r="A94" s="24" t="s">
        <v>28</v>
      </c>
      <c r="B94" s="24" t="s">
        <v>263</v>
      </c>
      <c r="C94" s="24" t="s">
        <v>34</v>
      </c>
      <c r="D94" s="25" t="s">
        <v>38</v>
      </c>
      <c r="E94" s="26" t="str">
        <f>VLOOKUP(D94,'TABLAS REFERENCIA'!$B$46:$C$100,2,0)</f>
        <v>EUROPA</v>
      </c>
      <c r="F94" s="27" t="s">
        <v>123</v>
      </c>
      <c r="G94" s="38">
        <f>VLOOKUP(F94,'TABLAS REFERENCIA'!$B$23:$C$26,2,0)</f>
        <v>0.7</v>
      </c>
      <c r="H94" s="39">
        <f>VLOOKUP(E94,'TABLAS REFERENCIA'!$B$11:$C$19,2,0)</f>
        <v>60000</v>
      </c>
      <c r="I94" s="40">
        <f>VLOOKUP(D94,'ESCALA DE VIATICOS'!$B$1:$F$204,5,0)</f>
        <v>24194.1</v>
      </c>
      <c r="J94" s="40">
        <f t="shared" si="1"/>
        <v>58935.87</v>
      </c>
      <c r="K94" s="40">
        <f t="shared" si="2"/>
        <v>47080.761</v>
      </c>
      <c r="L94" s="46" t="s">
        <v>264</v>
      </c>
    </row>
    <row r="95" ht="15.75" customHeight="1">
      <c r="A95" s="36" t="s">
        <v>120</v>
      </c>
      <c r="B95" s="36" t="s">
        <v>265</v>
      </c>
      <c r="C95" s="36" t="s">
        <v>84</v>
      </c>
      <c r="D95" s="25" t="s">
        <v>49</v>
      </c>
      <c r="E95" s="26" t="str">
        <f>VLOOKUP(D95,'TABLAS REFERENCIA'!$B$46:$C$100,2,0)</f>
        <v>CENTRO Y NORTE AMÉRICA</v>
      </c>
      <c r="F95" s="27" t="s">
        <v>123</v>
      </c>
      <c r="G95" s="38">
        <f>VLOOKUP(F95,'TABLAS REFERENCIA'!$B$23:$C$26,2,0)</f>
        <v>0.7</v>
      </c>
      <c r="H95" s="39">
        <f>VLOOKUP(E95,'TABLAS REFERENCIA'!$B$11:$C$19,2,0)</f>
        <v>47000</v>
      </c>
      <c r="I95" s="40">
        <f>VLOOKUP(D95,'ESCALA DE VIATICOS'!$B$1:$F$204,5,0)</f>
        <v>27552</v>
      </c>
      <c r="J95" s="40">
        <f t="shared" si="1"/>
        <v>52186.4</v>
      </c>
      <c r="K95" s="40">
        <f t="shared" si="2"/>
        <v>38685.92</v>
      </c>
      <c r="L95" s="32" t="s">
        <v>266</v>
      </c>
    </row>
    <row r="96" ht="15.75" customHeight="1">
      <c r="A96" s="24" t="s">
        <v>28</v>
      </c>
      <c r="B96" s="24" t="s">
        <v>267</v>
      </c>
      <c r="C96" s="24" t="s">
        <v>68</v>
      </c>
      <c r="D96" s="25" t="s">
        <v>79</v>
      </c>
      <c r="E96" s="26" t="str">
        <f>VLOOKUP(D96,'TABLAS REFERENCIA'!$B$46:$C$100,2,0)</f>
        <v>CENTRO Y NORTE AMÉRICA</v>
      </c>
      <c r="F96" s="27" t="s">
        <v>123</v>
      </c>
      <c r="G96" s="38">
        <f>VLOOKUP(F96,'TABLAS REFERENCIA'!$B$23:$C$26,2,0)</f>
        <v>0.7</v>
      </c>
      <c r="H96" s="39">
        <f>VLOOKUP(E96,'TABLAS REFERENCIA'!$B$11:$C$19,2,0)</f>
        <v>47000</v>
      </c>
      <c r="I96" s="40">
        <f>VLOOKUP(D96,'ESCALA DE VIATICOS'!$B$1:$F$204,5,0)</f>
        <v>12140.1</v>
      </c>
      <c r="J96" s="40">
        <f t="shared" si="1"/>
        <v>41398.07</v>
      </c>
      <c r="K96" s="40">
        <f t="shared" si="2"/>
        <v>35449.421</v>
      </c>
      <c r="L96" s="42" t="s">
        <v>268</v>
      </c>
    </row>
    <row r="97" ht="15.75" customHeight="1">
      <c r="A97" s="24" t="s">
        <v>28</v>
      </c>
      <c r="B97" s="24" t="s">
        <v>269</v>
      </c>
      <c r="C97" s="24" t="s">
        <v>270</v>
      </c>
      <c r="D97" s="25" t="s">
        <v>165</v>
      </c>
      <c r="E97" s="26" t="str">
        <f>VLOOKUP(D97,'TABLAS REFERENCIA'!$B$46:$C$100,2,0)</f>
        <v>CONO SUR</v>
      </c>
      <c r="F97" s="27" t="s">
        <v>123</v>
      </c>
      <c r="G97" s="38">
        <f>VLOOKUP(F97,'TABLAS REFERENCIA'!$B$23:$C$26,2,0)</f>
        <v>0.7</v>
      </c>
      <c r="H97" s="39">
        <f>VLOOKUP(E97,'TABLAS REFERENCIA'!$B$11:$C$19,2,0)</f>
        <v>16000</v>
      </c>
      <c r="I97" s="40">
        <f>VLOOKUP(D97,'ESCALA DE VIATICOS'!$B$1:$F$204,5,0)</f>
        <v>10332</v>
      </c>
      <c r="J97" s="40">
        <f t="shared" si="1"/>
        <v>18432.4</v>
      </c>
      <c r="K97" s="40">
        <f t="shared" si="2"/>
        <v>13369.72</v>
      </c>
      <c r="L97" s="46" t="s">
        <v>271</v>
      </c>
    </row>
    <row r="98" ht="15.75" customHeight="1">
      <c r="A98" s="24" t="s">
        <v>28</v>
      </c>
      <c r="B98" s="24" t="s">
        <v>272</v>
      </c>
      <c r="C98" s="24" t="s">
        <v>34</v>
      </c>
      <c r="D98" s="25" t="s">
        <v>38</v>
      </c>
      <c r="E98" s="26" t="str">
        <f>VLOOKUP(D98,'TABLAS REFERENCIA'!$B$46:$C$100,2,0)</f>
        <v>EUROPA</v>
      </c>
      <c r="F98" s="27" t="s">
        <v>123</v>
      </c>
      <c r="G98" s="38">
        <f>VLOOKUP(F98,'TABLAS REFERENCIA'!$B$23:$C$26,2,0)</f>
        <v>0.7</v>
      </c>
      <c r="H98" s="39">
        <f>VLOOKUP(E98,'TABLAS REFERENCIA'!$B$11:$C$19,2,0)</f>
        <v>60000</v>
      </c>
      <c r="I98" s="40">
        <f>VLOOKUP(D98,'ESCALA DE VIATICOS'!$B$1:$F$204,5,0)</f>
        <v>24194.1</v>
      </c>
      <c r="J98" s="40">
        <f t="shared" si="1"/>
        <v>58935.87</v>
      </c>
      <c r="K98" s="40">
        <f t="shared" si="2"/>
        <v>47080.761</v>
      </c>
      <c r="L98" s="46" t="s">
        <v>273</v>
      </c>
    </row>
    <row r="99" ht="15.75" customHeight="1">
      <c r="A99" s="36" t="s">
        <v>120</v>
      </c>
      <c r="B99" s="36" t="s">
        <v>274</v>
      </c>
      <c r="C99" s="36" t="s">
        <v>41</v>
      </c>
      <c r="D99" s="25" t="s">
        <v>275</v>
      </c>
      <c r="E99" s="26" t="str">
        <f>VLOOKUP(D99,'TABLAS REFERENCIA'!$B$46:$C$100,2,0)</f>
        <v>OCEANÍA</v>
      </c>
      <c r="F99" s="27" t="s">
        <v>123</v>
      </c>
      <c r="G99" s="38">
        <f>VLOOKUP(F99,'TABLAS REFERENCIA'!$B$23:$C$26,2,0)</f>
        <v>0.7</v>
      </c>
      <c r="H99" s="39">
        <f>VLOOKUP(E99,'TABLAS REFERENCIA'!$B$11:$C$19,2,0)</f>
        <v>72000</v>
      </c>
      <c r="I99" s="40">
        <f>VLOOKUP(D99,'ESCALA DE VIATICOS'!$B$1:$F$204,5,0)</f>
        <v>23763.6</v>
      </c>
      <c r="J99" s="40">
        <f t="shared" si="1"/>
        <v>67034.52</v>
      </c>
      <c r="K99" s="40">
        <f t="shared" si="2"/>
        <v>55390.356</v>
      </c>
      <c r="L99" s="32" t="s">
        <v>276</v>
      </c>
    </row>
    <row r="100" ht="15.75" customHeight="1">
      <c r="A100" s="24" t="s">
        <v>28</v>
      </c>
      <c r="B100" s="24" t="s">
        <v>277</v>
      </c>
      <c r="C100" s="24" t="s">
        <v>34</v>
      </c>
      <c r="D100" s="25" t="s">
        <v>38</v>
      </c>
      <c r="E100" s="26" t="str">
        <f>VLOOKUP(D100,'TABLAS REFERENCIA'!$B$46:$C$100,2,0)</f>
        <v>EUROPA</v>
      </c>
      <c r="F100" s="27" t="s">
        <v>123</v>
      </c>
      <c r="G100" s="38">
        <f>VLOOKUP(F100,'TABLAS REFERENCIA'!$B$23:$C$26,2,0)</f>
        <v>0.7</v>
      </c>
      <c r="H100" s="39">
        <f>VLOOKUP(E100,'TABLAS REFERENCIA'!$B$11:$C$19,2,0)</f>
        <v>60000</v>
      </c>
      <c r="I100" s="40">
        <f>VLOOKUP(D100,'ESCALA DE VIATICOS'!$B$1:$F$204,5,0)</f>
        <v>24194.1</v>
      </c>
      <c r="J100" s="40">
        <f t="shared" si="1"/>
        <v>58935.87</v>
      </c>
      <c r="K100" s="40">
        <f t="shared" si="2"/>
        <v>47080.761</v>
      </c>
      <c r="L100" s="46" t="s">
        <v>278</v>
      </c>
    </row>
    <row r="101" ht="15.75" customHeight="1">
      <c r="A101" s="36" t="s">
        <v>120</v>
      </c>
      <c r="B101" s="36" t="s">
        <v>279</v>
      </c>
      <c r="C101" s="36" t="s">
        <v>54</v>
      </c>
      <c r="D101" s="25" t="s">
        <v>46</v>
      </c>
      <c r="E101" s="26" t="str">
        <f>VLOOKUP(D101,'TABLAS REFERENCIA'!$B$46:$C$100,2,0)</f>
        <v>EUROPA</v>
      </c>
      <c r="F101" s="27" t="s">
        <v>123</v>
      </c>
      <c r="G101" s="38">
        <f>VLOOKUP(F101,'TABLAS REFERENCIA'!$B$23:$C$26,2,0)</f>
        <v>0.7</v>
      </c>
      <c r="H101" s="39">
        <f>VLOOKUP(E101,'TABLAS REFERENCIA'!$B$11:$C$19,2,0)</f>
        <v>60000</v>
      </c>
      <c r="I101" s="40">
        <f>VLOOKUP(D101,'ESCALA DE VIATICOS'!$B$1:$F$204,5,0)</f>
        <v>28413</v>
      </c>
      <c r="J101" s="40">
        <f t="shared" si="1"/>
        <v>61889.1</v>
      </c>
      <c r="K101" s="40">
        <f t="shared" si="2"/>
        <v>47966.73</v>
      </c>
      <c r="L101" s="32" t="s">
        <v>280</v>
      </c>
    </row>
    <row r="102" ht="15.75" customHeight="1">
      <c r="A102" s="36" t="s">
        <v>120</v>
      </c>
      <c r="B102" s="36" t="s">
        <v>281</v>
      </c>
      <c r="C102" s="36" t="s">
        <v>34</v>
      </c>
      <c r="D102" s="25" t="s">
        <v>282</v>
      </c>
      <c r="E102" s="26" t="str">
        <f>VLOOKUP(D102,'TABLAS REFERENCIA'!$B$46:$C$100,2,0)</f>
        <v>EUROPA</v>
      </c>
      <c r="F102" s="27" t="s">
        <v>123</v>
      </c>
      <c r="G102" s="38">
        <f>VLOOKUP(F102,'TABLAS REFERENCIA'!$B$23:$C$26,2,0)</f>
        <v>0.7</v>
      </c>
      <c r="H102" s="39">
        <f>VLOOKUP(E102,'TABLAS REFERENCIA'!$B$11:$C$19,2,0)</f>
        <v>60000</v>
      </c>
      <c r="I102" s="40">
        <f>VLOOKUP(D102,'ESCALA DE VIATICOS'!$B$1:$F$204,5,0)</f>
        <v>27207.6</v>
      </c>
      <c r="J102" s="40">
        <f t="shared" si="1"/>
        <v>61045.32</v>
      </c>
      <c r="K102" s="40">
        <f t="shared" si="2"/>
        <v>47713.596</v>
      </c>
      <c r="L102" s="32" t="s">
        <v>283</v>
      </c>
    </row>
    <row r="103" ht="15.75" customHeight="1">
      <c r="A103" s="24" t="s">
        <v>28</v>
      </c>
      <c r="B103" s="24" t="s">
        <v>284</v>
      </c>
      <c r="C103" s="24" t="s">
        <v>41</v>
      </c>
      <c r="D103" s="25" t="s">
        <v>46</v>
      </c>
      <c r="E103" s="26" t="str">
        <f>VLOOKUP(D103,'TABLAS REFERENCIA'!$B$46:$C$100,2,0)</f>
        <v>EUROPA</v>
      </c>
      <c r="F103" s="27" t="s">
        <v>123</v>
      </c>
      <c r="G103" s="38">
        <f>VLOOKUP(F103,'TABLAS REFERENCIA'!$B$23:$C$26,2,0)</f>
        <v>0.7</v>
      </c>
      <c r="H103" s="39">
        <f>VLOOKUP(E103,'TABLAS REFERENCIA'!$B$11:$C$19,2,0)</f>
        <v>60000</v>
      </c>
      <c r="I103" s="40">
        <f>VLOOKUP(D103,'ESCALA DE VIATICOS'!$B$1:$F$204,5,0)</f>
        <v>28413</v>
      </c>
      <c r="J103" s="40">
        <f t="shared" si="1"/>
        <v>61889.1</v>
      </c>
      <c r="K103" s="40">
        <f t="shared" si="2"/>
        <v>47966.73</v>
      </c>
      <c r="L103" s="46" t="s">
        <v>285</v>
      </c>
    </row>
    <row r="104" ht="15.75" customHeight="1">
      <c r="A104" s="24" t="s">
        <v>28</v>
      </c>
      <c r="B104" s="24" t="s">
        <v>286</v>
      </c>
      <c r="C104" s="24" t="s">
        <v>34</v>
      </c>
      <c r="D104" s="25" t="s">
        <v>57</v>
      </c>
      <c r="E104" s="26" t="str">
        <f>VLOOKUP(D104,'TABLAS REFERENCIA'!$B$46:$C$100,2,0)</f>
        <v>CENTRO Y NORTE AMÉRICA</v>
      </c>
      <c r="F104" s="27" t="s">
        <v>123</v>
      </c>
      <c r="G104" s="38">
        <f>VLOOKUP(F104,'TABLAS REFERENCIA'!$B$23:$C$26,2,0)</f>
        <v>0.7</v>
      </c>
      <c r="H104" s="39">
        <f>VLOOKUP(E104,'TABLAS REFERENCIA'!$B$11:$C$19,2,0)</f>
        <v>47000</v>
      </c>
      <c r="I104" s="40">
        <f>VLOOKUP(D104,'ESCALA DE VIATICOS'!$B$1:$F$204,5,0)</f>
        <v>24452.4</v>
      </c>
      <c r="J104" s="40">
        <f t="shared" si="1"/>
        <v>50016.68</v>
      </c>
      <c r="K104" s="40">
        <f t="shared" si="2"/>
        <v>38035.004</v>
      </c>
      <c r="L104" s="42" t="s">
        <v>287</v>
      </c>
    </row>
    <row r="105" ht="15.75" customHeight="1">
      <c r="A105" s="24" t="s">
        <v>28</v>
      </c>
      <c r="B105" s="24" t="s">
        <v>288</v>
      </c>
      <c r="C105" s="24" t="s">
        <v>289</v>
      </c>
      <c r="D105" s="25" t="s">
        <v>165</v>
      </c>
      <c r="E105" s="26" t="str">
        <f>VLOOKUP(D105,'TABLAS REFERENCIA'!$B$46:$C$100,2,0)</f>
        <v>CONO SUR</v>
      </c>
      <c r="F105" s="27" t="s">
        <v>123</v>
      </c>
      <c r="G105" s="38">
        <f>VLOOKUP(F105,'TABLAS REFERENCIA'!$B$23:$C$26,2,0)</f>
        <v>0.7</v>
      </c>
      <c r="H105" s="39">
        <f>VLOOKUP(E105,'TABLAS REFERENCIA'!$B$11:$C$19,2,0)</f>
        <v>16000</v>
      </c>
      <c r="I105" s="40">
        <f>VLOOKUP(D105,'ESCALA DE VIATICOS'!$B$1:$F$204,5,0)</f>
        <v>10332</v>
      </c>
      <c r="J105" s="40">
        <f t="shared" si="1"/>
        <v>18432.4</v>
      </c>
      <c r="K105" s="40">
        <f t="shared" si="2"/>
        <v>13369.72</v>
      </c>
      <c r="L105" s="42" t="s">
        <v>290</v>
      </c>
    </row>
    <row r="106" ht="15.75" customHeight="1">
      <c r="A106" s="24" t="s">
        <v>28</v>
      </c>
      <c r="B106" s="24" t="s">
        <v>291</v>
      </c>
      <c r="C106" s="24" t="s">
        <v>292</v>
      </c>
      <c r="D106" s="25" t="s">
        <v>165</v>
      </c>
      <c r="E106" s="26" t="str">
        <f>VLOOKUP(D106,'TABLAS REFERENCIA'!$B$46:$C$100,2,0)</f>
        <v>CONO SUR</v>
      </c>
      <c r="F106" s="27" t="s">
        <v>123</v>
      </c>
      <c r="G106" s="38">
        <f>VLOOKUP(F106,'TABLAS REFERENCIA'!$B$23:$C$26,2,0)</f>
        <v>0.7</v>
      </c>
      <c r="H106" s="39">
        <f>VLOOKUP(E106,'TABLAS REFERENCIA'!$B$11:$C$19,2,0)</f>
        <v>16000</v>
      </c>
      <c r="I106" s="40">
        <f>VLOOKUP(D106,'ESCALA DE VIATICOS'!$B$1:$F$204,5,0)</f>
        <v>10332</v>
      </c>
      <c r="J106" s="40">
        <f t="shared" si="1"/>
        <v>18432.4</v>
      </c>
      <c r="K106" s="40">
        <f t="shared" si="2"/>
        <v>13369.72</v>
      </c>
      <c r="L106" s="42" t="s">
        <v>293</v>
      </c>
    </row>
    <row r="107" ht="15.75" customHeight="1">
      <c r="A107" s="24" t="s">
        <v>28</v>
      </c>
      <c r="B107" s="24" t="s">
        <v>294</v>
      </c>
      <c r="C107" s="24" t="s">
        <v>231</v>
      </c>
      <c r="D107" s="25" t="s">
        <v>234</v>
      </c>
      <c r="E107" s="26" t="str">
        <f>VLOOKUP(D107,'TABLAS REFERENCIA'!$B$46:$C$100,2,0)</f>
        <v>SUDAMÉRICA NORTE</v>
      </c>
      <c r="F107" s="27" t="s">
        <v>123</v>
      </c>
      <c r="G107" s="38">
        <f>VLOOKUP(F107,'TABLAS REFERENCIA'!$B$23:$C$26,2,0)</f>
        <v>0.7</v>
      </c>
      <c r="H107" s="39">
        <f>VLOOKUP(E107,'TABLAS REFERENCIA'!$B$11:$C$19,2,0)</f>
        <v>34000</v>
      </c>
      <c r="I107" s="40">
        <f>VLOOKUP(D107,'ESCALA DE VIATICOS'!$B$1:$F$204,5,0)</f>
        <v>7749</v>
      </c>
      <c r="J107" s="40">
        <f t="shared" si="1"/>
        <v>29224.3</v>
      </c>
      <c r="K107" s="40">
        <f t="shared" si="2"/>
        <v>25427.29</v>
      </c>
      <c r="L107" s="44" t="s">
        <v>295</v>
      </c>
    </row>
    <row r="108" ht="15.75" customHeight="1">
      <c r="A108" s="24" t="s">
        <v>28</v>
      </c>
      <c r="B108" s="24" t="s">
        <v>296</v>
      </c>
      <c r="C108" s="24" t="s">
        <v>37</v>
      </c>
      <c r="D108" s="25" t="s">
        <v>49</v>
      </c>
      <c r="E108" s="26" t="str">
        <f>VLOOKUP(D108,'TABLAS REFERENCIA'!$B$46:$C$100,2,0)</f>
        <v>CENTRO Y NORTE AMÉRICA</v>
      </c>
      <c r="F108" s="27" t="s">
        <v>123</v>
      </c>
      <c r="G108" s="38">
        <f>VLOOKUP(F108,'TABLAS REFERENCIA'!$B$23:$C$26,2,0)</f>
        <v>0.7</v>
      </c>
      <c r="H108" s="39">
        <f>VLOOKUP(E108,'TABLAS REFERENCIA'!$B$11:$C$19,2,0)</f>
        <v>47000</v>
      </c>
      <c r="I108" s="40">
        <f>VLOOKUP(D108,'ESCALA DE VIATICOS'!$B$1:$F$204,5,0)</f>
        <v>27552</v>
      </c>
      <c r="J108" s="40">
        <f t="shared" si="1"/>
        <v>52186.4</v>
      </c>
      <c r="K108" s="40">
        <f t="shared" si="2"/>
        <v>38685.92</v>
      </c>
      <c r="L108" s="44" t="s">
        <v>297</v>
      </c>
    </row>
    <row r="109" ht="15.75" customHeight="1">
      <c r="A109" s="24" t="s">
        <v>28</v>
      </c>
      <c r="B109" s="24" t="s">
        <v>298</v>
      </c>
      <c r="C109" s="24" t="s">
        <v>299</v>
      </c>
      <c r="D109" s="25" t="s">
        <v>118</v>
      </c>
      <c r="E109" s="26" t="str">
        <f>VLOOKUP(D109,'TABLAS REFERENCIA'!$B$46:$C$100,2,0)</f>
        <v>CONO SUR</v>
      </c>
      <c r="F109" s="27" t="s">
        <v>123</v>
      </c>
      <c r="G109" s="38">
        <f>VLOOKUP(F109,'TABLAS REFERENCIA'!$B$23:$C$26,2,0)</f>
        <v>0.7</v>
      </c>
      <c r="H109" s="39">
        <f>VLOOKUP(E109,'TABLAS REFERENCIA'!$B$11:$C$19,2,0)</f>
        <v>16000</v>
      </c>
      <c r="I109" s="40">
        <f>VLOOKUP(D109,'ESCALA DE VIATICOS'!$B$1:$F$204,5,0)</f>
        <v>21008.4</v>
      </c>
      <c r="J109" s="40">
        <f t="shared" si="1"/>
        <v>25905.88</v>
      </c>
      <c r="K109" s="40">
        <f t="shared" si="2"/>
        <v>15611.764</v>
      </c>
      <c r="L109" s="46" t="s">
        <v>300</v>
      </c>
    </row>
    <row r="110" ht="15.75" customHeight="1">
      <c r="A110" s="24" t="s">
        <v>28</v>
      </c>
      <c r="B110" s="24" t="s">
        <v>301</v>
      </c>
      <c r="C110" s="24" t="s">
        <v>60</v>
      </c>
      <c r="D110" s="25" t="s">
        <v>302</v>
      </c>
      <c r="E110" s="26" t="str">
        <f>VLOOKUP(D110,'TABLAS REFERENCIA'!$B$46:$C$100,2,0)</f>
        <v>SUDAMÉRICA NORTE</v>
      </c>
      <c r="F110" s="27" t="s">
        <v>123</v>
      </c>
      <c r="G110" s="38">
        <f>VLOOKUP(F110,'TABLAS REFERENCIA'!$B$23:$C$26,2,0)</f>
        <v>0.7</v>
      </c>
      <c r="H110" s="39">
        <f>VLOOKUP(E110,'TABLAS REFERENCIA'!$B$11:$C$19,2,0)</f>
        <v>34000</v>
      </c>
      <c r="I110" s="40">
        <f>VLOOKUP(D110,'ESCALA DE VIATICOS'!$B$1:$F$204,5,0)</f>
        <v>14034.3</v>
      </c>
      <c r="J110" s="40">
        <f t="shared" si="1"/>
        <v>33624.01</v>
      </c>
      <c r="K110" s="40">
        <f t="shared" si="2"/>
        <v>26747.203</v>
      </c>
      <c r="L110" s="46" t="s">
        <v>303</v>
      </c>
    </row>
    <row r="111" ht="15.75" customHeight="1">
      <c r="A111" s="24" t="s">
        <v>28</v>
      </c>
      <c r="B111" s="24" t="s">
        <v>304</v>
      </c>
      <c r="C111" s="24" t="s">
        <v>68</v>
      </c>
      <c r="D111" s="25" t="s">
        <v>118</v>
      </c>
      <c r="E111" s="26" t="str">
        <f>VLOOKUP(D111,'TABLAS REFERENCIA'!$B$46:$C$100,2,0)</f>
        <v>CONO SUR</v>
      </c>
      <c r="F111" s="27" t="s">
        <v>123</v>
      </c>
      <c r="G111" s="38">
        <f>VLOOKUP(F111,'TABLAS REFERENCIA'!$B$23:$C$26,2,0)</f>
        <v>0.7</v>
      </c>
      <c r="H111" s="39">
        <f>VLOOKUP(E111,'TABLAS REFERENCIA'!$B$11:$C$19,2,0)</f>
        <v>16000</v>
      </c>
      <c r="I111" s="40">
        <f>VLOOKUP(D111,'ESCALA DE VIATICOS'!$B$1:$F$204,5,0)</f>
        <v>21008.4</v>
      </c>
      <c r="J111" s="40">
        <f t="shared" si="1"/>
        <v>25905.88</v>
      </c>
      <c r="K111" s="40">
        <f t="shared" si="2"/>
        <v>15611.764</v>
      </c>
      <c r="L111" s="42" t="s">
        <v>305</v>
      </c>
    </row>
    <row r="112" ht="15.75" customHeight="1">
      <c r="A112" s="36" t="s">
        <v>120</v>
      </c>
      <c r="B112" s="36" t="s">
        <v>306</v>
      </c>
      <c r="C112" s="36" t="s">
        <v>54</v>
      </c>
      <c r="D112" s="25" t="s">
        <v>49</v>
      </c>
      <c r="E112" s="26" t="str">
        <f>VLOOKUP(D112,'TABLAS REFERENCIA'!$B$46:$C$100,2,0)</f>
        <v>CENTRO Y NORTE AMÉRICA</v>
      </c>
      <c r="F112" s="27" t="s">
        <v>123</v>
      </c>
      <c r="G112" s="38">
        <f>VLOOKUP(F112,'TABLAS REFERENCIA'!$B$23:$C$26,2,0)</f>
        <v>0.7</v>
      </c>
      <c r="H112" s="39">
        <f>VLOOKUP(E112,'TABLAS REFERENCIA'!$B$11:$C$19,2,0)</f>
        <v>47000</v>
      </c>
      <c r="I112" s="40">
        <f>VLOOKUP(D112,'ESCALA DE VIATICOS'!$B$1:$F$204,5,0)</f>
        <v>27552</v>
      </c>
      <c r="J112" s="40">
        <f t="shared" si="1"/>
        <v>52186.4</v>
      </c>
      <c r="K112" s="40">
        <f t="shared" si="2"/>
        <v>38685.92</v>
      </c>
      <c r="L112" s="32" t="s">
        <v>307</v>
      </c>
    </row>
    <row r="113" ht="15.75" customHeight="1">
      <c r="A113" s="36" t="s">
        <v>120</v>
      </c>
      <c r="B113" s="36" t="s">
        <v>308</v>
      </c>
      <c r="C113" s="36" t="s">
        <v>60</v>
      </c>
      <c r="D113" s="25" t="s">
        <v>46</v>
      </c>
      <c r="E113" s="26" t="str">
        <f>VLOOKUP(D113,'TABLAS REFERENCIA'!$B$46:$C$100,2,0)</f>
        <v>EUROPA</v>
      </c>
      <c r="F113" s="27" t="s">
        <v>123</v>
      </c>
      <c r="G113" s="38">
        <f>VLOOKUP(F113,'TABLAS REFERENCIA'!$B$23:$C$26,2,0)</f>
        <v>0.7</v>
      </c>
      <c r="H113" s="39">
        <f>VLOOKUP(E113,'TABLAS REFERENCIA'!$B$11:$C$19,2,0)</f>
        <v>60000</v>
      </c>
      <c r="I113" s="40">
        <f>VLOOKUP(D113,'ESCALA DE VIATICOS'!$B$1:$F$204,5,0)</f>
        <v>28413</v>
      </c>
      <c r="J113" s="40">
        <f t="shared" si="1"/>
        <v>61889.1</v>
      </c>
      <c r="K113" s="40">
        <f t="shared" si="2"/>
        <v>47966.73</v>
      </c>
      <c r="L113" s="32" t="s">
        <v>309</v>
      </c>
    </row>
    <row r="114" ht="15.75" customHeight="1">
      <c r="A114" s="24" t="s">
        <v>28</v>
      </c>
      <c r="B114" s="24" t="s">
        <v>310</v>
      </c>
      <c r="C114" s="24" t="s">
        <v>68</v>
      </c>
      <c r="D114" s="25" t="s">
        <v>61</v>
      </c>
      <c r="E114" s="26" t="str">
        <f>VLOOKUP(D114,'TABLAS REFERENCIA'!$B$46:$C$100,2,0)</f>
        <v>EUROPA</v>
      </c>
      <c r="F114" s="27" t="s">
        <v>123</v>
      </c>
      <c r="G114" s="38">
        <f>VLOOKUP(F114,'TABLAS REFERENCIA'!$B$23:$C$26,2,0)</f>
        <v>0.7</v>
      </c>
      <c r="H114" s="39">
        <f>VLOOKUP(E114,'TABLAS REFERENCIA'!$B$11:$C$19,2,0)</f>
        <v>60000</v>
      </c>
      <c r="I114" s="40">
        <f>VLOOKUP(D114,'ESCALA DE VIATICOS'!$B$1:$F$204,5,0)</f>
        <v>20233.5</v>
      </c>
      <c r="J114" s="40">
        <f t="shared" si="1"/>
        <v>56163.45</v>
      </c>
      <c r="K114" s="40">
        <f t="shared" si="2"/>
        <v>46249.035</v>
      </c>
      <c r="L114" s="46" t="s">
        <v>311</v>
      </c>
    </row>
    <row r="115" ht="15.75" customHeight="1">
      <c r="A115" s="24" t="s">
        <v>28</v>
      </c>
      <c r="B115" s="24" t="s">
        <v>312</v>
      </c>
      <c r="C115" s="24" t="s">
        <v>68</v>
      </c>
      <c r="D115" s="25" t="s">
        <v>31</v>
      </c>
      <c r="E115" s="26" t="str">
        <f>VLOOKUP(D115,'TABLAS REFERENCIA'!$B$46:$C$100,2,0)</f>
        <v>EUROPA</v>
      </c>
      <c r="F115" s="27" t="s">
        <v>123</v>
      </c>
      <c r="G115" s="38">
        <f>VLOOKUP(F115,'TABLAS REFERENCIA'!$B$23:$C$26,2,0)</f>
        <v>0.7</v>
      </c>
      <c r="H115" s="39">
        <f>VLOOKUP(E115,'TABLAS REFERENCIA'!$B$11:$C$19,2,0)</f>
        <v>60000</v>
      </c>
      <c r="I115" s="40">
        <f>VLOOKUP(D115,'ESCALA DE VIATICOS'!$B$1:$F$204,5,0)</f>
        <v>31340.4</v>
      </c>
      <c r="J115" s="40">
        <f t="shared" si="1"/>
        <v>63938.28</v>
      </c>
      <c r="K115" s="40">
        <f t="shared" si="2"/>
        <v>48581.484</v>
      </c>
      <c r="L115" s="46" t="s">
        <v>313</v>
      </c>
    </row>
    <row r="116" ht="15.75" customHeight="1">
      <c r="A116" s="36" t="s">
        <v>120</v>
      </c>
      <c r="B116" s="36" t="s">
        <v>314</v>
      </c>
      <c r="C116" s="36" t="s">
        <v>84</v>
      </c>
      <c r="D116" s="25" t="s">
        <v>138</v>
      </c>
      <c r="E116" s="26" t="str">
        <f>VLOOKUP(D116,'TABLAS REFERENCIA'!$B$46:$C$100,2,0)</f>
        <v>EUROPA</v>
      </c>
      <c r="F116" s="27" t="s">
        <v>123</v>
      </c>
      <c r="G116" s="38">
        <f>VLOOKUP(F116,'TABLAS REFERENCIA'!$B$23:$C$26,2,0)</f>
        <v>0.7</v>
      </c>
      <c r="H116" s="39">
        <f>VLOOKUP(E116,'TABLAS REFERENCIA'!$B$11:$C$19,2,0)</f>
        <v>60000</v>
      </c>
      <c r="I116" s="40">
        <f>VLOOKUP(D116,'ESCALA DE VIATICOS'!$B$1:$F$204,5,0)</f>
        <v>27896.4</v>
      </c>
      <c r="J116" s="40">
        <f t="shared" si="1"/>
        <v>61527.48</v>
      </c>
      <c r="K116" s="40">
        <f t="shared" si="2"/>
        <v>47858.244</v>
      </c>
      <c r="L116" s="32" t="s">
        <v>315</v>
      </c>
    </row>
    <row r="117" ht="15.75" customHeight="1">
      <c r="A117" s="36" t="s">
        <v>120</v>
      </c>
      <c r="B117" s="36" t="s">
        <v>316</v>
      </c>
      <c r="C117" s="36" t="s">
        <v>54</v>
      </c>
      <c r="D117" s="25" t="s">
        <v>49</v>
      </c>
      <c r="E117" s="26" t="str">
        <f>VLOOKUP(D117,'TABLAS REFERENCIA'!$B$46:$C$100,2,0)</f>
        <v>CENTRO Y NORTE AMÉRICA</v>
      </c>
      <c r="F117" s="27" t="s">
        <v>123</v>
      </c>
      <c r="G117" s="38">
        <f>VLOOKUP(F117,'TABLAS REFERENCIA'!$B$23:$C$26,2,0)</f>
        <v>0.7</v>
      </c>
      <c r="H117" s="39">
        <f>VLOOKUP(E117,'TABLAS REFERENCIA'!$B$11:$C$19,2,0)</f>
        <v>47000</v>
      </c>
      <c r="I117" s="40">
        <f>VLOOKUP(D117,'ESCALA DE VIATICOS'!$B$1:$F$204,5,0)</f>
        <v>27552</v>
      </c>
      <c r="J117" s="40">
        <f t="shared" si="1"/>
        <v>52186.4</v>
      </c>
      <c r="K117" s="40">
        <f t="shared" si="2"/>
        <v>38685.92</v>
      </c>
      <c r="L117" s="32" t="s">
        <v>317</v>
      </c>
    </row>
    <row r="118" ht="15.75" customHeight="1">
      <c r="A118" s="24" t="s">
        <v>28</v>
      </c>
      <c r="B118" s="24" t="s">
        <v>318</v>
      </c>
      <c r="C118" s="24" t="s">
        <v>34</v>
      </c>
      <c r="D118" s="25" t="s">
        <v>319</v>
      </c>
      <c r="E118" s="26" t="str">
        <f>VLOOKUP(D118,'TABLAS REFERENCIA'!$B$46:$C$100,2,0)</f>
        <v>SUDAMÉRICA NORTE</v>
      </c>
      <c r="F118" s="27" t="s">
        <v>123</v>
      </c>
      <c r="G118" s="38">
        <f>VLOOKUP(F118,'TABLAS REFERENCIA'!$B$23:$C$26,2,0)</f>
        <v>0.7</v>
      </c>
      <c r="H118" s="39">
        <f>VLOOKUP(E118,'TABLAS REFERENCIA'!$B$11:$C$19,2,0)</f>
        <v>34000</v>
      </c>
      <c r="I118" s="40">
        <f>VLOOKUP(D118,'ESCALA DE VIATICOS'!$B$1:$F$204,5,0)</f>
        <v>10073.7</v>
      </c>
      <c r="J118" s="40">
        <f t="shared" si="1"/>
        <v>30851.59</v>
      </c>
      <c r="K118" s="40">
        <f t="shared" si="2"/>
        <v>25915.477</v>
      </c>
      <c r="L118" s="46" t="s">
        <v>320</v>
      </c>
    </row>
    <row r="119" ht="15.75" customHeight="1">
      <c r="A119" s="24" t="s">
        <v>28</v>
      </c>
      <c r="B119" s="24" t="s">
        <v>321</v>
      </c>
      <c r="C119" s="24" t="s">
        <v>68</v>
      </c>
      <c r="D119" s="25" t="s">
        <v>79</v>
      </c>
      <c r="E119" s="26" t="str">
        <f>VLOOKUP(D119,'TABLAS REFERENCIA'!$B$46:$C$100,2,0)</f>
        <v>CENTRO Y NORTE AMÉRICA</v>
      </c>
      <c r="F119" s="27" t="s">
        <v>123</v>
      </c>
      <c r="G119" s="38">
        <f>VLOOKUP(F119,'TABLAS REFERENCIA'!$B$23:$C$26,2,0)</f>
        <v>0.7</v>
      </c>
      <c r="H119" s="39">
        <f>VLOOKUP(E119,'TABLAS REFERENCIA'!$B$11:$C$19,2,0)</f>
        <v>47000</v>
      </c>
      <c r="I119" s="40">
        <f>VLOOKUP(D119,'ESCALA DE VIATICOS'!$B$1:$F$204,5,0)</f>
        <v>12140.1</v>
      </c>
      <c r="J119" s="40">
        <f t="shared" si="1"/>
        <v>41398.07</v>
      </c>
      <c r="K119" s="40">
        <f t="shared" si="2"/>
        <v>35449.421</v>
      </c>
      <c r="L119" s="44" t="s">
        <v>322</v>
      </c>
    </row>
    <row r="120" ht="15.75" customHeight="1">
      <c r="A120" s="24" t="s">
        <v>28</v>
      </c>
      <c r="B120" s="24" t="s">
        <v>323</v>
      </c>
      <c r="C120" s="24" t="s">
        <v>68</v>
      </c>
      <c r="D120" s="25" t="s">
        <v>234</v>
      </c>
      <c r="E120" s="26" t="str">
        <f>VLOOKUP(D120,'TABLAS REFERENCIA'!$B$46:$C$100,2,0)</f>
        <v>SUDAMÉRICA NORTE</v>
      </c>
      <c r="F120" s="27" t="s">
        <v>123</v>
      </c>
      <c r="G120" s="38">
        <f>VLOOKUP(F120,'TABLAS REFERENCIA'!$B$23:$C$26,2,0)</f>
        <v>0.7</v>
      </c>
      <c r="H120" s="39">
        <f>VLOOKUP(E120,'TABLAS REFERENCIA'!$B$11:$C$19,2,0)</f>
        <v>34000</v>
      </c>
      <c r="I120" s="40">
        <f>VLOOKUP(D120,'ESCALA DE VIATICOS'!$B$1:$F$204,5,0)</f>
        <v>7749</v>
      </c>
      <c r="J120" s="40">
        <f t="shared" si="1"/>
        <v>29224.3</v>
      </c>
      <c r="K120" s="40">
        <f t="shared" si="2"/>
        <v>25427.29</v>
      </c>
      <c r="L120" s="44" t="s">
        <v>324</v>
      </c>
    </row>
    <row r="121" ht="15.75" customHeight="1">
      <c r="A121" s="24" t="s">
        <v>28</v>
      </c>
      <c r="B121" s="24" t="s">
        <v>325</v>
      </c>
      <c r="C121" s="24" t="s">
        <v>326</v>
      </c>
      <c r="D121" s="25" t="s">
        <v>234</v>
      </c>
      <c r="E121" s="26" t="str">
        <f>VLOOKUP(D121,'TABLAS REFERENCIA'!$B$46:$C$100,2,0)</f>
        <v>SUDAMÉRICA NORTE</v>
      </c>
      <c r="F121" s="27" t="s">
        <v>123</v>
      </c>
      <c r="G121" s="38">
        <f>VLOOKUP(F121,'TABLAS REFERENCIA'!$B$23:$C$26,2,0)</f>
        <v>0.7</v>
      </c>
      <c r="H121" s="39">
        <f>VLOOKUP(E121,'TABLAS REFERENCIA'!$B$11:$C$19,2,0)</f>
        <v>34000</v>
      </c>
      <c r="I121" s="40">
        <f>VLOOKUP(D121,'ESCALA DE VIATICOS'!$B$1:$F$204,5,0)</f>
        <v>7749</v>
      </c>
      <c r="J121" s="40">
        <f t="shared" si="1"/>
        <v>29224.3</v>
      </c>
      <c r="K121" s="40">
        <f t="shared" si="2"/>
        <v>25427.29</v>
      </c>
      <c r="L121" s="46" t="s">
        <v>327</v>
      </c>
    </row>
    <row r="122" ht="15.75" customHeight="1">
      <c r="A122" s="36" t="s">
        <v>120</v>
      </c>
      <c r="B122" s="36" t="s">
        <v>328</v>
      </c>
      <c r="C122" s="36" t="s">
        <v>72</v>
      </c>
      <c r="D122" s="25" t="s">
        <v>141</v>
      </c>
      <c r="E122" s="26" t="str">
        <f>VLOOKUP(D122,'TABLAS REFERENCIA'!$B$46:$C$100,2,0)</f>
        <v>EUROPA</v>
      </c>
      <c r="F122" s="27" t="s">
        <v>123</v>
      </c>
      <c r="G122" s="38">
        <f>VLOOKUP(F122,'TABLAS REFERENCIA'!$B$23:$C$26,2,0)</f>
        <v>0.7</v>
      </c>
      <c r="H122" s="39">
        <f>VLOOKUP(E122,'TABLAS REFERENCIA'!$B$11:$C$19,2,0)</f>
        <v>60000</v>
      </c>
      <c r="I122" s="40">
        <f>VLOOKUP(D122,'ESCALA DE VIATICOS'!$B$1:$F$204,5,0)</f>
        <v>18855.9</v>
      </c>
      <c r="J122" s="40">
        <f t="shared" si="1"/>
        <v>55199.13</v>
      </c>
      <c r="K122" s="40">
        <f t="shared" si="2"/>
        <v>45959.739</v>
      </c>
      <c r="L122" s="32" t="s">
        <v>329</v>
      </c>
    </row>
    <row r="123" ht="15.75" customHeight="1">
      <c r="A123" s="24" t="s">
        <v>28</v>
      </c>
      <c r="B123" s="24" t="s">
        <v>330</v>
      </c>
      <c r="C123" s="24" t="s">
        <v>68</v>
      </c>
      <c r="D123" s="25" t="s">
        <v>38</v>
      </c>
      <c r="E123" s="26" t="str">
        <f>VLOOKUP(D123,'TABLAS REFERENCIA'!$B$46:$C$100,2,0)</f>
        <v>EUROPA</v>
      </c>
      <c r="F123" s="27" t="s">
        <v>123</v>
      </c>
      <c r="G123" s="38">
        <f>VLOOKUP(F123,'TABLAS REFERENCIA'!$B$23:$C$26,2,0)</f>
        <v>0.7</v>
      </c>
      <c r="H123" s="39">
        <f>VLOOKUP(E123,'TABLAS REFERENCIA'!$B$11:$C$19,2,0)</f>
        <v>60000</v>
      </c>
      <c r="I123" s="40">
        <f>VLOOKUP(D123,'ESCALA DE VIATICOS'!$B$1:$F$204,5,0)</f>
        <v>24194.1</v>
      </c>
      <c r="J123" s="40">
        <f t="shared" si="1"/>
        <v>58935.87</v>
      </c>
      <c r="K123" s="40">
        <f t="shared" si="2"/>
        <v>47080.761</v>
      </c>
      <c r="L123" s="46" t="s">
        <v>331</v>
      </c>
    </row>
    <row r="124" ht="15.75" customHeight="1">
      <c r="A124" s="24" t="s">
        <v>28</v>
      </c>
      <c r="B124" s="24" t="s">
        <v>332</v>
      </c>
      <c r="C124" s="24" t="s">
        <v>333</v>
      </c>
      <c r="D124" s="25" t="s">
        <v>319</v>
      </c>
      <c r="E124" s="26" t="str">
        <f>VLOOKUP(D124,'TABLAS REFERENCIA'!$B$46:$C$100,2,0)</f>
        <v>SUDAMÉRICA NORTE</v>
      </c>
      <c r="F124" s="27" t="s">
        <v>123</v>
      </c>
      <c r="G124" s="38">
        <f>VLOOKUP(F124,'TABLAS REFERENCIA'!$B$23:$C$26,2,0)</f>
        <v>0.7</v>
      </c>
      <c r="H124" s="39">
        <f>VLOOKUP(E124,'TABLAS REFERENCIA'!$B$11:$C$19,2,0)</f>
        <v>34000</v>
      </c>
      <c r="I124" s="40">
        <f>VLOOKUP(D124,'ESCALA DE VIATICOS'!$B$1:$F$204,5,0)</f>
        <v>10073.7</v>
      </c>
      <c r="J124" s="40">
        <f t="shared" si="1"/>
        <v>30851.59</v>
      </c>
      <c r="K124" s="40">
        <f t="shared" si="2"/>
        <v>25915.477</v>
      </c>
      <c r="L124" s="44" t="s">
        <v>334</v>
      </c>
    </row>
    <row r="125" ht="15.75" customHeight="1">
      <c r="A125" s="24" t="s">
        <v>28</v>
      </c>
      <c r="B125" s="24" t="s">
        <v>335</v>
      </c>
      <c r="C125" s="24" t="s">
        <v>30</v>
      </c>
      <c r="D125" s="25" t="s">
        <v>38</v>
      </c>
      <c r="E125" s="26" t="str">
        <f>VLOOKUP(D125,'TABLAS REFERENCIA'!$B$46:$C$100,2,0)</f>
        <v>EUROPA</v>
      </c>
      <c r="F125" s="27" t="s">
        <v>123</v>
      </c>
      <c r="G125" s="38">
        <f>VLOOKUP(F125,'TABLAS REFERENCIA'!$B$23:$C$26,2,0)</f>
        <v>0.7</v>
      </c>
      <c r="H125" s="39">
        <f>VLOOKUP(E125,'TABLAS REFERENCIA'!$B$11:$C$19,2,0)</f>
        <v>60000</v>
      </c>
      <c r="I125" s="40">
        <f>VLOOKUP(D125,'ESCALA DE VIATICOS'!$B$1:$F$204,5,0)</f>
        <v>24194.1</v>
      </c>
      <c r="J125" s="40">
        <f t="shared" si="1"/>
        <v>58935.87</v>
      </c>
      <c r="K125" s="40">
        <f t="shared" si="2"/>
        <v>47080.761</v>
      </c>
      <c r="L125" s="46" t="s">
        <v>336</v>
      </c>
    </row>
    <row r="126" ht="15.75" customHeight="1">
      <c r="A126" s="24" t="s">
        <v>28</v>
      </c>
      <c r="B126" s="24" t="s">
        <v>337</v>
      </c>
      <c r="C126" s="24" t="s">
        <v>338</v>
      </c>
      <c r="D126" s="25" t="s">
        <v>339</v>
      </c>
      <c r="E126" s="26" t="str">
        <f>VLOOKUP(D126,'TABLAS REFERENCIA'!$B$46:$C$100,2,0)</f>
        <v>CENTRO Y NORTE AMÉRICA</v>
      </c>
      <c r="F126" s="27" t="s">
        <v>123</v>
      </c>
      <c r="G126" s="38">
        <f>VLOOKUP(F126,'TABLAS REFERENCIA'!$B$23:$C$26,2,0)</f>
        <v>0.7</v>
      </c>
      <c r="H126" s="39">
        <f>VLOOKUP(E126,'TABLAS REFERENCIA'!$B$11:$C$19,2,0)</f>
        <v>47000</v>
      </c>
      <c r="I126" s="40">
        <f>VLOOKUP(D126,'ESCALA DE VIATICOS'!$B$1:$F$204,5,0)</f>
        <v>13431.6</v>
      </c>
      <c r="J126" s="40">
        <f t="shared" si="1"/>
        <v>42302.12</v>
      </c>
      <c r="K126" s="40">
        <f t="shared" si="2"/>
        <v>35720.636</v>
      </c>
      <c r="L126" s="42" t="s">
        <v>340</v>
      </c>
    </row>
    <row r="127" ht="15.75" customHeight="1">
      <c r="A127" s="24" t="s">
        <v>28</v>
      </c>
      <c r="B127" s="24" t="s">
        <v>341</v>
      </c>
      <c r="C127" s="24" t="s">
        <v>41</v>
      </c>
      <c r="D127" s="25" t="s">
        <v>118</v>
      </c>
      <c r="E127" s="26" t="str">
        <f>VLOOKUP(D127,'TABLAS REFERENCIA'!$B$46:$C$100,2,0)</f>
        <v>CONO SUR</v>
      </c>
      <c r="F127" s="27" t="s">
        <v>123</v>
      </c>
      <c r="G127" s="38">
        <f>VLOOKUP(F127,'TABLAS REFERENCIA'!$B$23:$C$26,2,0)</f>
        <v>0.7</v>
      </c>
      <c r="H127" s="39">
        <f>VLOOKUP(E127,'TABLAS REFERENCIA'!$B$11:$C$19,2,0)</f>
        <v>16000</v>
      </c>
      <c r="I127" s="40">
        <f>VLOOKUP(D127,'ESCALA DE VIATICOS'!$B$1:$F$204,5,0)</f>
        <v>21008.4</v>
      </c>
      <c r="J127" s="40">
        <f t="shared" si="1"/>
        <v>25905.88</v>
      </c>
      <c r="K127" s="40">
        <f t="shared" si="2"/>
        <v>15611.764</v>
      </c>
      <c r="L127" s="42" t="s">
        <v>342</v>
      </c>
    </row>
    <row r="128" ht="15.75" customHeight="1">
      <c r="A128" s="24" t="s">
        <v>28</v>
      </c>
      <c r="B128" s="24" t="s">
        <v>343</v>
      </c>
      <c r="C128" s="24" t="s">
        <v>41</v>
      </c>
      <c r="D128" s="25" t="s">
        <v>344</v>
      </c>
      <c r="E128" s="26" t="str">
        <f>VLOOKUP(D128,'TABLAS REFERENCIA'!$B$46:$C$100,2,0)</f>
        <v>EUROPA</v>
      </c>
      <c r="F128" s="37" t="s">
        <v>151</v>
      </c>
      <c r="G128" s="38">
        <f>VLOOKUP(F128,'TABLAS REFERENCIA'!$B$23:$C$26,2,0)</f>
        <v>1.5</v>
      </c>
      <c r="H128" s="39">
        <f>VLOOKUP(E128,'TABLAS REFERENCIA'!$B$11:$C$19,2,0)</f>
        <v>60000</v>
      </c>
      <c r="I128" s="40">
        <f>VLOOKUP(D128,'ESCALA DE VIATICOS'!$B$1:$F$204,5,0)</f>
        <v>17306.1</v>
      </c>
      <c r="J128" s="40">
        <f t="shared" si="1"/>
        <v>115959.15</v>
      </c>
      <c r="K128" s="40">
        <f t="shared" si="2"/>
        <v>97787.745</v>
      </c>
      <c r="L128" s="44" t="s">
        <v>345</v>
      </c>
    </row>
    <row r="129" ht="15.75" customHeight="1">
      <c r="A129" s="24" t="s">
        <v>28</v>
      </c>
      <c r="B129" s="24" t="s">
        <v>346</v>
      </c>
      <c r="C129" s="24" t="s">
        <v>347</v>
      </c>
      <c r="D129" s="25" t="s">
        <v>38</v>
      </c>
      <c r="E129" s="26" t="str">
        <f>VLOOKUP(D129,'TABLAS REFERENCIA'!$B$46:$C$100,2,0)</f>
        <v>EUROPA</v>
      </c>
      <c r="F129" s="27" t="s">
        <v>123</v>
      </c>
      <c r="G129" s="38">
        <f>VLOOKUP(F129,'TABLAS REFERENCIA'!$B$23:$C$26,2,0)</f>
        <v>0.7</v>
      </c>
      <c r="H129" s="39">
        <f>VLOOKUP(E129,'TABLAS REFERENCIA'!$B$11:$C$19,2,0)</f>
        <v>60000</v>
      </c>
      <c r="I129" s="40">
        <f>VLOOKUP(D129,'ESCALA DE VIATICOS'!$B$1:$F$204,5,0)</f>
        <v>24194.1</v>
      </c>
      <c r="J129" s="40">
        <f t="shared" si="1"/>
        <v>58935.87</v>
      </c>
      <c r="K129" s="40">
        <f t="shared" si="2"/>
        <v>47080.761</v>
      </c>
      <c r="L129" s="46" t="s">
        <v>348</v>
      </c>
    </row>
    <row r="130" ht="15.75" customHeight="1">
      <c r="A130" s="24" t="s">
        <v>28</v>
      </c>
      <c r="B130" s="24" t="s">
        <v>349</v>
      </c>
      <c r="C130" s="24" t="s">
        <v>326</v>
      </c>
      <c r="D130" s="25" t="s">
        <v>79</v>
      </c>
      <c r="E130" s="26" t="str">
        <f>VLOOKUP(D130,'TABLAS REFERENCIA'!$B$46:$C$100,2,0)</f>
        <v>CENTRO Y NORTE AMÉRICA</v>
      </c>
      <c r="F130" s="27" t="s">
        <v>123</v>
      </c>
      <c r="G130" s="38">
        <f>VLOOKUP(F130,'TABLAS REFERENCIA'!$B$23:$C$26,2,0)</f>
        <v>0.7</v>
      </c>
      <c r="H130" s="39">
        <f>VLOOKUP(E130,'TABLAS REFERENCIA'!$B$11:$C$19,2,0)</f>
        <v>47000</v>
      </c>
      <c r="I130" s="40">
        <f>VLOOKUP(D130,'ESCALA DE VIATICOS'!$B$1:$F$204,5,0)</f>
        <v>12140.1</v>
      </c>
      <c r="J130" s="40">
        <f t="shared" si="1"/>
        <v>41398.07</v>
      </c>
      <c r="K130" s="40">
        <f t="shared" si="2"/>
        <v>35449.421</v>
      </c>
      <c r="L130" s="44" t="s">
        <v>350</v>
      </c>
    </row>
    <row r="131" ht="15.75" customHeight="1">
      <c r="A131" s="24" t="s">
        <v>28</v>
      </c>
      <c r="B131" s="24" t="s">
        <v>351</v>
      </c>
      <c r="C131" s="24" t="s">
        <v>41</v>
      </c>
      <c r="D131" s="25" t="s">
        <v>165</v>
      </c>
      <c r="E131" s="26" t="str">
        <f>VLOOKUP(D131,'TABLAS REFERENCIA'!$B$46:$C$100,2,0)</f>
        <v>CONO SUR</v>
      </c>
      <c r="F131" s="37" t="s">
        <v>151</v>
      </c>
      <c r="G131" s="38">
        <f>VLOOKUP(F131,'TABLAS REFERENCIA'!$B$23:$C$26,2,0)</f>
        <v>1.5</v>
      </c>
      <c r="H131" s="39">
        <f>VLOOKUP(E131,'TABLAS REFERENCIA'!$B$11:$C$19,2,0)</f>
        <v>16000</v>
      </c>
      <c r="I131" s="40">
        <f>VLOOKUP(D131,'ESCALA DE VIATICOS'!$B$1:$F$204,5,0)</f>
        <v>10332</v>
      </c>
      <c r="J131" s="40">
        <f t="shared" si="1"/>
        <v>39498</v>
      </c>
      <c r="K131" s="40">
        <f t="shared" si="2"/>
        <v>28649.4</v>
      </c>
      <c r="L131" s="42" t="s">
        <v>352</v>
      </c>
    </row>
    <row r="132" ht="15.75" customHeight="1">
      <c r="A132" s="24" t="s">
        <v>28</v>
      </c>
      <c r="B132" s="24" t="s">
        <v>353</v>
      </c>
      <c r="C132" s="24" t="s">
        <v>37</v>
      </c>
      <c r="D132" s="25" t="s">
        <v>46</v>
      </c>
      <c r="E132" s="26" t="str">
        <f>VLOOKUP(D132,'TABLAS REFERENCIA'!$B$46:$C$100,2,0)</f>
        <v>EUROPA</v>
      </c>
      <c r="F132" s="27" t="s">
        <v>123</v>
      </c>
      <c r="G132" s="38">
        <f>VLOOKUP(F132,'TABLAS REFERENCIA'!$B$23:$C$26,2,0)</f>
        <v>0.7</v>
      </c>
      <c r="H132" s="39">
        <f>VLOOKUP(E132,'TABLAS REFERENCIA'!$B$11:$C$19,2,0)</f>
        <v>60000</v>
      </c>
      <c r="I132" s="40">
        <f>VLOOKUP(D132,'ESCALA DE VIATICOS'!$B$1:$F$204,5,0)</f>
        <v>28413</v>
      </c>
      <c r="J132" s="40">
        <f t="shared" si="1"/>
        <v>61889.1</v>
      </c>
      <c r="K132" s="40">
        <f t="shared" si="2"/>
        <v>47966.73</v>
      </c>
      <c r="L132" s="46" t="s">
        <v>354</v>
      </c>
    </row>
    <row r="133" ht="15.75" customHeight="1">
      <c r="A133" s="24" t="s">
        <v>28</v>
      </c>
      <c r="B133" s="24" t="s">
        <v>355</v>
      </c>
      <c r="C133" s="24" t="s">
        <v>54</v>
      </c>
      <c r="D133" s="25" t="s">
        <v>57</v>
      </c>
      <c r="E133" s="26" t="str">
        <f>VLOOKUP(D133,'TABLAS REFERENCIA'!$B$46:$C$100,2,0)</f>
        <v>CENTRO Y NORTE AMÉRICA</v>
      </c>
      <c r="F133" s="27" t="s">
        <v>123</v>
      </c>
      <c r="G133" s="38">
        <f>VLOOKUP(F133,'TABLAS REFERENCIA'!$B$23:$C$26,2,0)</f>
        <v>0.7</v>
      </c>
      <c r="H133" s="39">
        <f>VLOOKUP(E133,'TABLAS REFERENCIA'!$B$11:$C$19,2,0)</f>
        <v>47000</v>
      </c>
      <c r="I133" s="40">
        <f>VLOOKUP(D133,'ESCALA DE VIATICOS'!$B$1:$F$204,5,0)</f>
        <v>24452.4</v>
      </c>
      <c r="J133" s="40">
        <f t="shared" si="1"/>
        <v>50016.68</v>
      </c>
      <c r="K133" s="40">
        <f t="shared" si="2"/>
        <v>38035.004</v>
      </c>
      <c r="L133" s="41" t="s">
        <v>356</v>
      </c>
    </row>
    <row r="134" ht="15.75" customHeight="1">
      <c r="A134" s="24" t="s">
        <v>28</v>
      </c>
      <c r="B134" s="24" t="s">
        <v>357</v>
      </c>
      <c r="C134" s="24" t="s">
        <v>41</v>
      </c>
      <c r="D134" s="25" t="s">
        <v>38</v>
      </c>
      <c r="E134" s="26" t="str">
        <f>VLOOKUP(D134,'TABLAS REFERENCIA'!$B$46:$C$100,2,0)</f>
        <v>EUROPA</v>
      </c>
      <c r="F134" s="27" t="s">
        <v>123</v>
      </c>
      <c r="G134" s="38">
        <f>VLOOKUP(F134,'TABLAS REFERENCIA'!$B$23:$C$26,2,0)</f>
        <v>0.7</v>
      </c>
      <c r="H134" s="39">
        <f>VLOOKUP(E134,'TABLAS REFERENCIA'!$B$11:$C$19,2,0)</f>
        <v>60000</v>
      </c>
      <c r="I134" s="40">
        <f>VLOOKUP(D134,'ESCALA DE VIATICOS'!$B$1:$F$204,5,0)</f>
        <v>24194.1</v>
      </c>
      <c r="J134" s="40">
        <f t="shared" si="1"/>
        <v>58935.87</v>
      </c>
      <c r="K134" s="40">
        <f t="shared" si="2"/>
        <v>47080.761</v>
      </c>
      <c r="L134" s="42" t="s">
        <v>358</v>
      </c>
    </row>
    <row r="135" ht="15.75" customHeight="1">
      <c r="A135" s="24" t="s">
        <v>28</v>
      </c>
      <c r="B135" s="24" t="s">
        <v>359</v>
      </c>
      <c r="C135" s="24" t="s">
        <v>360</v>
      </c>
      <c r="D135" s="25" t="s">
        <v>94</v>
      </c>
      <c r="E135" s="26" t="str">
        <f>VLOOKUP(D135,'TABLAS REFERENCIA'!$B$46:$C$100,2,0)</f>
        <v>CONO SUR</v>
      </c>
      <c r="F135" s="27" t="s">
        <v>123</v>
      </c>
      <c r="G135" s="38">
        <f>VLOOKUP(F135,'TABLAS REFERENCIA'!$B$23:$C$26,2,0)</f>
        <v>0.7</v>
      </c>
      <c r="H135" s="39">
        <f>VLOOKUP(E135,'TABLAS REFERENCIA'!$B$11:$C$19,2,0)</f>
        <v>16000</v>
      </c>
      <c r="I135" s="40">
        <f>VLOOKUP(D135,'ESCALA DE VIATICOS'!$B$1:$F$204,5,0)</f>
        <v>13345.5</v>
      </c>
      <c r="J135" s="40">
        <f t="shared" si="1"/>
        <v>20541.85</v>
      </c>
      <c r="K135" s="40">
        <f t="shared" si="2"/>
        <v>14002.555</v>
      </c>
      <c r="L135" s="42" t="s">
        <v>361</v>
      </c>
    </row>
    <row r="136" ht="15.75" customHeight="1">
      <c r="A136" s="24" t="s">
        <v>28</v>
      </c>
      <c r="B136" s="24" t="s">
        <v>362</v>
      </c>
      <c r="C136" s="24" t="s">
        <v>87</v>
      </c>
      <c r="D136" s="25" t="s">
        <v>31</v>
      </c>
      <c r="E136" s="26" t="str">
        <f>VLOOKUP(D136,'TABLAS REFERENCIA'!$B$46:$C$100,2,0)</f>
        <v>EUROPA</v>
      </c>
      <c r="F136" s="27" t="s">
        <v>123</v>
      </c>
      <c r="G136" s="38">
        <f>VLOOKUP(F136,'TABLAS REFERENCIA'!$B$23:$C$26,2,0)</f>
        <v>0.7</v>
      </c>
      <c r="H136" s="39">
        <f>VLOOKUP(E136,'TABLAS REFERENCIA'!$B$11:$C$19,2,0)</f>
        <v>60000</v>
      </c>
      <c r="I136" s="40">
        <f>VLOOKUP(D136,'ESCALA DE VIATICOS'!$B$1:$F$204,5,0)</f>
        <v>31340.4</v>
      </c>
      <c r="J136" s="40">
        <f t="shared" si="1"/>
        <v>63938.28</v>
      </c>
      <c r="K136" s="40">
        <f t="shared" si="2"/>
        <v>48581.484</v>
      </c>
      <c r="L136" s="46" t="s">
        <v>363</v>
      </c>
    </row>
    <row r="137" ht="15.75" customHeight="1">
      <c r="A137" s="24" t="s">
        <v>28</v>
      </c>
      <c r="B137" s="24" t="s">
        <v>364</v>
      </c>
      <c r="C137" s="24" t="s">
        <v>365</v>
      </c>
      <c r="D137" s="25" t="s">
        <v>118</v>
      </c>
      <c r="E137" s="26" t="str">
        <f>VLOOKUP(D137,'TABLAS REFERENCIA'!$B$46:$C$100,2,0)</f>
        <v>CONO SUR</v>
      </c>
      <c r="F137" s="27" t="s">
        <v>123</v>
      </c>
      <c r="G137" s="38">
        <f>VLOOKUP(F137,'TABLAS REFERENCIA'!$B$23:$C$26,2,0)</f>
        <v>0.7</v>
      </c>
      <c r="H137" s="39">
        <f>VLOOKUP(E137,'TABLAS REFERENCIA'!$B$11:$C$19,2,0)</f>
        <v>16000</v>
      </c>
      <c r="I137" s="40">
        <f>VLOOKUP(D137,'ESCALA DE VIATICOS'!$B$1:$F$204,5,0)</f>
        <v>21008.4</v>
      </c>
      <c r="J137" s="40">
        <f t="shared" si="1"/>
        <v>25905.88</v>
      </c>
      <c r="K137" s="40">
        <f t="shared" si="2"/>
        <v>15611.764</v>
      </c>
      <c r="L137" s="42" t="s">
        <v>366</v>
      </c>
    </row>
    <row r="138" ht="15.75" customHeight="1">
      <c r="A138" s="24" t="s">
        <v>28</v>
      </c>
      <c r="B138" s="24" t="s">
        <v>367</v>
      </c>
      <c r="C138" s="24" t="s">
        <v>68</v>
      </c>
      <c r="D138" s="25" t="s">
        <v>91</v>
      </c>
      <c r="E138" s="26" t="str">
        <f>VLOOKUP(D138,'TABLAS REFERENCIA'!$B$46:$C$100,2,0)</f>
        <v>EUROPA</v>
      </c>
      <c r="F138" s="27" t="s">
        <v>123</v>
      </c>
      <c r="G138" s="38">
        <f>VLOOKUP(F138,'TABLAS REFERENCIA'!$B$23:$C$26,2,0)</f>
        <v>0.7</v>
      </c>
      <c r="H138" s="39">
        <f>VLOOKUP(E138,'TABLAS REFERENCIA'!$B$11:$C$19,2,0)</f>
        <v>60000</v>
      </c>
      <c r="I138" s="40">
        <f>VLOOKUP(D138,'ESCALA DE VIATICOS'!$B$1:$F$204,5,0)</f>
        <v>30135</v>
      </c>
      <c r="J138" s="40">
        <f t="shared" si="1"/>
        <v>63094.5</v>
      </c>
      <c r="K138" s="40">
        <f t="shared" si="2"/>
        <v>48328.35</v>
      </c>
      <c r="L138" s="46" t="s">
        <v>368</v>
      </c>
    </row>
    <row r="139" ht="15.75" customHeight="1">
      <c r="A139" s="24" t="s">
        <v>28</v>
      </c>
      <c r="B139" s="24" t="s">
        <v>369</v>
      </c>
      <c r="C139" s="24" t="s">
        <v>41</v>
      </c>
      <c r="D139" s="25" t="s">
        <v>370</v>
      </c>
      <c r="E139" s="26" t="str">
        <f>VLOOKUP(D139,'TABLAS REFERENCIA'!$B$46:$C$100,2,0)</f>
        <v>EUROPA</v>
      </c>
      <c r="F139" s="27" t="s">
        <v>123</v>
      </c>
      <c r="G139" s="38">
        <f>VLOOKUP(F139,'TABLAS REFERENCIA'!$B$23:$C$26,2,0)</f>
        <v>0.7</v>
      </c>
      <c r="H139" s="39">
        <f>VLOOKUP(E139,'TABLAS REFERENCIA'!$B$11:$C$19,2,0)</f>
        <v>60000</v>
      </c>
      <c r="I139" s="40">
        <f>VLOOKUP(D139,'ESCALA DE VIATICOS'!$B$1:$F$204,5,0)</f>
        <v>33406.8</v>
      </c>
      <c r="J139" s="40">
        <f t="shared" si="1"/>
        <v>65384.76</v>
      </c>
      <c r="K139" s="40">
        <f t="shared" si="2"/>
        <v>49015.428</v>
      </c>
      <c r="L139" s="44" t="s">
        <v>371</v>
      </c>
    </row>
    <row r="140" ht="15.75" customHeight="1">
      <c r="A140" s="24" t="s">
        <v>28</v>
      </c>
      <c r="B140" s="24" t="s">
        <v>372</v>
      </c>
      <c r="C140" s="24" t="s">
        <v>45</v>
      </c>
      <c r="D140" s="25" t="s">
        <v>138</v>
      </c>
      <c r="E140" s="26" t="str">
        <f>VLOOKUP(D140,'TABLAS REFERENCIA'!$B$46:$C$100,2,0)</f>
        <v>EUROPA</v>
      </c>
      <c r="F140" s="27" t="s">
        <v>123</v>
      </c>
      <c r="G140" s="38">
        <f>VLOOKUP(F140,'TABLAS REFERENCIA'!$B$23:$C$26,2,0)</f>
        <v>0.7</v>
      </c>
      <c r="H140" s="39">
        <f>VLOOKUP(E140,'TABLAS REFERENCIA'!$B$11:$C$19,2,0)</f>
        <v>60000</v>
      </c>
      <c r="I140" s="40">
        <f>VLOOKUP(D140,'ESCALA DE VIATICOS'!$B$1:$F$204,5,0)</f>
        <v>27896.4</v>
      </c>
      <c r="J140" s="40">
        <f t="shared" si="1"/>
        <v>61527.48</v>
      </c>
      <c r="K140" s="40">
        <f t="shared" si="2"/>
        <v>47858.244</v>
      </c>
      <c r="L140" s="41" t="s">
        <v>373</v>
      </c>
    </row>
    <row r="141" ht="15.75" customHeight="1">
      <c r="A141" s="24" t="s">
        <v>28</v>
      </c>
      <c r="B141" s="24" t="s">
        <v>374</v>
      </c>
      <c r="C141" s="24" t="s">
        <v>68</v>
      </c>
      <c r="D141" s="25" t="s">
        <v>91</v>
      </c>
      <c r="E141" s="26" t="str">
        <f>VLOOKUP(D141,'TABLAS REFERENCIA'!$B$46:$C$100,2,0)</f>
        <v>EUROPA</v>
      </c>
      <c r="F141" s="27" t="s">
        <v>123</v>
      </c>
      <c r="G141" s="38">
        <f>VLOOKUP(F141,'TABLAS REFERENCIA'!$B$23:$C$26,2,0)</f>
        <v>0.7</v>
      </c>
      <c r="H141" s="39">
        <f>VLOOKUP(E141,'TABLAS REFERENCIA'!$B$11:$C$19,2,0)</f>
        <v>60000</v>
      </c>
      <c r="I141" s="40">
        <f>VLOOKUP(D141,'ESCALA DE VIATICOS'!$B$1:$F$204,5,0)</f>
        <v>30135</v>
      </c>
      <c r="J141" s="40">
        <f t="shared" si="1"/>
        <v>63094.5</v>
      </c>
      <c r="K141" s="40">
        <f t="shared" si="2"/>
        <v>48328.35</v>
      </c>
      <c r="L141" s="46" t="s">
        <v>375</v>
      </c>
    </row>
    <row r="142" ht="15.75" customHeight="1">
      <c r="A142" s="24" t="s">
        <v>28</v>
      </c>
      <c r="B142" s="24" t="s">
        <v>376</v>
      </c>
      <c r="C142" s="24" t="s">
        <v>377</v>
      </c>
      <c r="D142" s="25" t="s">
        <v>138</v>
      </c>
      <c r="E142" s="26" t="str">
        <f>VLOOKUP(D142,'TABLAS REFERENCIA'!$B$46:$C$100,2,0)</f>
        <v>EUROPA</v>
      </c>
      <c r="F142" s="27" t="s">
        <v>123</v>
      </c>
      <c r="G142" s="38">
        <f>VLOOKUP(F142,'TABLAS REFERENCIA'!$B$23:$C$26,2,0)</f>
        <v>0.7</v>
      </c>
      <c r="H142" s="39">
        <f>VLOOKUP(E142,'TABLAS REFERENCIA'!$B$11:$C$19,2,0)</f>
        <v>60000</v>
      </c>
      <c r="I142" s="40">
        <f>VLOOKUP(D142,'ESCALA DE VIATICOS'!$B$1:$F$204,5,0)</f>
        <v>27896.4</v>
      </c>
      <c r="J142" s="40">
        <f t="shared" si="1"/>
        <v>61527.48</v>
      </c>
      <c r="K142" s="40">
        <f t="shared" si="2"/>
        <v>47858.244</v>
      </c>
      <c r="L142" s="46" t="s">
        <v>378</v>
      </c>
    </row>
    <row r="143" ht="15.75" customHeight="1">
      <c r="A143" s="24" t="s">
        <v>28</v>
      </c>
      <c r="B143" s="24" t="s">
        <v>379</v>
      </c>
      <c r="C143" s="24" t="s">
        <v>84</v>
      </c>
      <c r="D143" s="25" t="s">
        <v>282</v>
      </c>
      <c r="E143" s="26" t="str">
        <f>VLOOKUP(D143,'TABLAS REFERENCIA'!$B$46:$C$100,2,0)</f>
        <v>EUROPA</v>
      </c>
      <c r="F143" s="27" t="s">
        <v>123</v>
      </c>
      <c r="G143" s="38">
        <f>VLOOKUP(F143,'TABLAS REFERENCIA'!$B$23:$C$26,2,0)</f>
        <v>0.7</v>
      </c>
      <c r="H143" s="39">
        <f>VLOOKUP(E143,'TABLAS REFERENCIA'!$B$11:$C$19,2,0)</f>
        <v>60000</v>
      </c>
      <c r="I143" s="40">
        <f>VLOOKUP(D143,'ESCALA DE VIATICOS'!$B$1:$F$204,5,0)</f>
        <v>27207.6</v>
      </c>
      <c r="J143" s="40">
        <f t="shared" si="1"/>
        <v>61045.32</v>
      </c>
      <c r="K143" s="40">
        <f t="shared" si="2"/>
        <v>47713.596</v>
      </c>
      <c r="L143" s="42" t="s">
        <v>380</v>
      </c>
    </row>
    <row r="144" ht="15.75" customHeight="1">
      <c r="A144" s="24" t="s">
        <v>28</v>
      </c>
      <c r="B144" s="24" t="s">
        <v>381</v>
      </c>
      <c r="C144" s="24" t="s">
        <v>122</v>
      </c>
      <c r="D144" s="25" t="s">
        <v>146</v>
      </c>
      <c r="E144" s="26" t="str">
        <f>VLOOKUP(D144,'TABLAS REFERENCIA'!$B$46:$C$100,2,0)</f>
        <v>ASIA</v>
      </c>
      <c r="F144" s="27" t="s">
        <v>123</v>
      </c>
      <c r="G144" s="38">
        <f>VLOOKUP(F144,'TABLAS REFERENCIA'!$B$23:$C$26,2,0)</f>
        <v>0.7</v>
      </c>
      <c r="H144" s="39">
        <f>VLOOKUP(E144,'TABLAS REFERENCIA'!$B$11:$C$19,2,0)</f>
        <v>72000</v>
      </c>
      <c r="I144" s="40">
        <f>VLOOKUP(D144,'ESCALA DE VIATICOS'!$B$1:$F$204,5,0)</f>
        <v>13776</v>
      </c>
      <c r="J144" s="40">
        <f t="shared" si="1"/>
        <v>60043.2</v>
      </c>
      <c r="K144" s="40">
        <f t="shared" si="2"/>
        <v>53292.96</v>
      </c>
      <c r="L144" s="42" t="s">
        <v>382</v>
      </c>
    </row>
    <row r="145" ht="15.75" customHeight="1">
      <c r="A145" s="24" t="s">
        <v>28</v>
      </c>
      <c r="B145" s="24" t="s">
        <v>383</v>
      </c>
      <c r="C145" s="24" t="s">
        <v>68</v>
      </c>
      <c r="D145" s="25" t="s">
        <v>46</v>
      </c>
      <c r="E145" s="26" t="str">
        <f>VLOOKUP(D145,'TABLAS REFERENCIA'!$B$46:$C$100,2,0)</f>
        <v>EUROPA</v>
      </c>
      <c r="F145" s="27" t="s">
        <v>123</v>
      </c>
      <c r="G145" s="38">
        <f>VLOOKUP(F145,'TABLAS REFERENCIA'!$B$23:$C$26,2,0)</f>
        <v>0.7</v>
      </c>
      <c r="H145" s="39">
        <f>VLOOKUP(E145,'TABLAS REFERENCIA'!$B$11:$C$19,2,0)</f>
        <v>60000</v>
      </c>
      <c r="I145" s="40">
        <f>VLOOKUP(D145,'ESCALA DE VIATICOS'!$B$1:$F$204,5,0)</f>
        <v>28413</v>
      </c>
      <c r="J145" s="40">
        <f t="shared" si="1"/>
        <v>61889.1</v>
      </c>
      <c r="K145" s="40">
        <f t="shared" si="2"/>
        <v>47966.73</v>
      </c>
      <c r="L145" s="46" t="s">
        <v>384</v>
      </c>
    </row>
    <row r="146" ht="15.75" customHeight="1">
      <c r="A146" s="24" t="s">
        <v>28</v>
      </c>
      <c r="B146" s="24" t="s">
        <v>385</v>
      </c>
      <c r="C146" s="24" t="s">
        <v>72</v>
      </c>
      <c r="D146" s="25" t="s">
        <v>46</v>
      </c>
      <c r="E146" s="26" t="str">
        <f>VLOOKUP(D146,'TABLAS REFERENCIA'!$B$46:$C$100,2,0)</f>
        <v>EUROPA</v>
      </c>
      <c r="F146" s="27" t="s">
        <v>123</v>
      </c>
      <c r="G146" s="38">
        <f>VLOOKUP(F146,'TABLAS REFERENCIA'!$B$23:$C$26,2,0)</f>
        <v>0.7</v>
      </c>
      <c r="H146" s="39">
        <f>VLOOKUP(E146,'TABLAS REFERENCIA'!$B$11:$C$19,2,0)</f>
        <v>60000</v>
      </c>
      <c r="I146" s="40">
        <f>VLOOKUP(D146,'ESCALA DE VIATICOS'!$B$1:$F$204,5,0)</f>
        <v>28413</v>
      </c>
      <c r="J146" s="40">
        <f t="shared" si="1"/>
        <v>61889.1</v>
      </c>
      <c r="K146" s="40">
        <f t="shared" si="2"/>
        <v>47966.73</v>
      </c>
      <c r="L146" s="41" t="s">
        <v>386</v>
      </c>
    </row>
    <row r="147" ht="15.75" customHeight="1">
      <c r="A147" s="24" t="s">
        <v>28</v>
      </c>
      <c r="B147" s="24" t="s">
        <v>387</v>
      </c>
      <c r="C147" s="24" t="s">
        <v>41</v>
      </c>
      <c r="D147" s="25" t="s">
        <v>88</v>
      </c>
      <c r="E147" s="26" t="str">
        <f>VLOOKUP(D147,'TABLAS REFERENCIA'!$B$46:$C$100,2,0)</f>
        <v>EUROPA</v>
      </c>
      <c r="F147" s="37" t="s">
        <v>151</v>
      </c>
      <c r="G147" s="38">
        <f>VLOOKUP(F147,'TABLAS REFERENCIA'!$B$23:$C$26,2,0)</f>
        <v>1.5</v>
      </c>
      <c r="H147" s="39">
        <f>VLOOKUP(E147,'TABLAS REFERENCIA'!$B$11:$C$19,2,0)</f>
        <v>60000</v>
      </c>
      <c r="I147" s="40">
        <f>VLOOKUP(D147,'ESCALA DE VIATICOS'!$B$1:$F$204,5,0)</f>
        <v>12570.6</v>
      </c>
      <c r="J147" s="40">
        <f t="shared" si="1"/>
        <v>108855.9</v>
      </c>
      <c r="K147" s="40">
        <f t="shared" si="2"/>
        <v>95656.77</v>
      </c>
      <c r="L147" s="46" t="s">
        <v>388</v>
      </c>
    </row>
    <row r="148" ht="15.75" customHeight="1">
      <c r="A148" s="24" t="s">
        <v>28</v>
      </c>
      <c r="B148" s="24" t="s">
        <v>389</v>
      </c>
      <c r="C148" s="24" t="s">
        <v>30</v>
      </c>
      <c r="D148" s="25" t="s">
        <v>141</v>
      </c>
      <c r="E148" s="26" t="str">
        <f>VLOOKUP(D148,'TABLAS REFERENCIA'!$B$46:$C$100,2,0)</f>
        <v>EUROPA</v>
      </c>
      <c r="F148" s="27" t="s">
        <v>123</v>
      </c>
      <c r="G148" s="38">
        <f>VLOOKUP(F148,'TABLAS REFERENCIA'!$B$23:$C$26,2,0)</f>
        <v>0.7</v>
      </c>
      <c r="H148" s="39">
        <f>VLOOKUP(E148,'TABLAS REFERENCIA'!$B$11:$C$19,2,0)</f>
        <v>60000</v>
      </c>
      <c r="I148" s="40">
        <f>VLOOKUP(D148,'ESCALA DE VIATICOS'!$B$1:$F$204,5,0)</f>
        <v>18855.9</v>
      </c>
      <c r="J148" s="40">
        <f t="shared" si="1"/>
        <v>55199.13</v>
      </c>
      <c r="K148" s="40">
        <f t="shared" si="2"/>
        <v>45959.739</v>
      </c>
      <c r="L148" s="46" t="s">
        <v>390</v>
      </c>
    </row>
    <row r="149" ht="15.75" customHeight="1">
      <c r="A149" s="24" t="s">
        <v>28</v>
      </c>
      <c r="B149" s="24" t="s">
        <v>391</v>
      </c>
      <c r="C149" s="24" t="s">
        <v>68</v>
      </c>
      <c r="D149" s="25" t="s">
        <v>94</v>
      </c>
      <c r="E149" s="26" t="str">
        <f>VLOOKUP(D149,'TABLAS REFERENCIA'!$B$46:$C$100,2,0)</f>
        <v>CONO SUR</v>
      </c>
      <c r="F149" s="27" t="s">
        <v>123</v>
      </c>
      <c r="G149" s="38">
        <f>VLOOKUP(F149,'TABLAS REFERENCIA'!$B$23:$C$26,2,0)</f>
        <v>0.7</v>
      </c>
      <c r="H149" s="39">
        <f>VLOOKUP(E149,'TABLAS REFERENCIA'!$B$11:$C$19,2,0)</f>
        <v>16000</v>
      </c>
      <c r="I149" s="40">
        <f>VLOOKUP(D149,'ESCALA DE VIATICOS'!$B$1:$F$204,5,0)</f>
        <v>13345.5</v>
      </c>
      <c r="J149" s="40">
        <f t="shared" si="1"/>
        <v>20541.85</v>
      </c>
      <c r="K149" s="40">
        <f t="shared" si="2"/>
        <v>14002.555</v>
      </c>
      <c r="L149" s="44" t="s">
        <v>392</v>
      </c>
    </row>
    <row r="150" ht="15.75" customHeight="1">
      <c r="A150" s="24" t="s">
        <v>28</v>
      </c>
      <c r="B150" s="24" t="s">
        <v>393</v>
      </c>
      <c r="C150" s="24" t="s">
        <v>30</v>
      </c>
      <c r="D150" s="25" t="s">
        <v>49</v>
      </c>
      <c r="E150" s="26" t="str">
        <f>VLOOKUP(D150,'TABLAS REFERENCIA'!$B$46:$C$100,2,0)</f>
        <v>CENTRO Y NORTE AMÉRICA</v>
      </c>
      <c r="F150" s="27" t="s">
        <v>123</v>
      </c>
      <c r="G150" s="38">
        <f>VLOOKUP(F150,'TABLAS REFERENCIA'!$B$23:$C$26,2,0)</f>
        <v>0.7</v>
      </c>
      <c r="H150" s="39">
        <f>VLOOKUP(E150,'TABLAS REFERENCIA'!$B$11:$C$19,2,0)</f>
        <v>47000</v>
      </c>
      <c r="I150" s="40">
        <f>VLOOKUP(D150,'ESCALA DE VIATICOS'!$B$1:$F$204,5,0)</f>
        <v>27552</v>
      </c>
      <c r="J150" s="40">
        <f t="shared" si="1"/>
        <v>52186.4</v>
      </c>
      <c r="K150" s="40">
        <f t="shared" si="2"/>
        <v>38685.92</v>
      </c>
      <c r="L150" s="42" t="s">
        <v>394</v>
      </c>
    </row>
    <row r="151" ht="15.75" customHeight="1">
      <c r="A151" s="24" t="s">
        <v>28</v>
      </c>
      <c r="B151" s="24" t="s">
        <v>395</v>
      </c>
      <c r="C151" s="24" t="s">
        <v>68</v>
      </c>
      <c r="D151" s="25" t="s">
        <v>38</v>
      </c>
      <c r="E151" s="26" t="str">
        <f>VLOOKUP(D151,'TABLAS REFERENCIA'!$B$46:$C$100,2,0)</f>
        <v>EUROPA</v>
      </c>
      <c r="F151" s="37" t="s">
        <v>151</v>
      </c>
      <c r="G151" s="38">
        <f>VLOOKUP(F151,'TABLAS REFERENCIA'!$B$23:$C$26,2,0)</f>
        <v>1.5</v>
      </c>
      <c r="H151" s="39">
        <f>VLOOKUP(E151,'TABLAS REFERENCIA'!$B$11:$C$19,2,0)</f>
        <v>60000</v>
      </c>
      <c r="I151" s="40">
        <f>VLOOKUP(D151,'ESCALA DE VIATICOS'!$B$1:$F$204,5,0)</f>
        <v>24194.1</v>
      </c>
      <c r="J151" s="40">
        <f t="shared" si="1"/>
        <v>126291.15</v>
      </c>
      <c r="K151" s="40">
        <f t="shared" si="2"/>
        <v>100887.345</v>
      </c>
      <c r="L151" s="42" t="s">
        <v>396</v>
      </c>
    </row>
    <row r="152" ht="15.75" customHeight="1">
      <c r="A152" s="36" t="s">
        <v>120</v>
      </c>
      <c r="B152" s="36" t="s">
        <v>397</v>
      </c>
      <c r="C152" s="36" t="s">
        <v>30</v>
      </c>
      <c r="D152" s="25" t="s">
        <v>49</v>
      </c>
      <c r="E152" s="26" t="str">
        <f>VLOOKUP(D152,'TABLAS REFERENCIA'!$B$46:$C$100,2,0)</f>
        <v>CENTRO Y NORTE AMÉRICA</v>
      </c>
      <c r="F152" s="27" t="s">
        <v>123</v>
      </c>
      <c r="G152" s="38">
        <f>VLOOKUP(F152,'TABLAS REFERENCIA'!$B$23:$C$26,2,0)</f>
        <v>0.7</v>
      </c>
      <c r="H152" s="39">
        <f>VLOOKUP(E152,'TABLAS REFERENCIA'!$B$11:$C$19,2,0)</f>
        <v>47000</v>
      </c>
      <c r="I152" s="40">
        <f>VLOOKUP(D152,'ESCALA DE VIATICOS'!$B$1:$F$204,5,0)</f>
        <v>27552</v>
      </c>
      <c r="J152" s="40">
        <f t="shared" si="1"/>
        <v>52186.4</v>
      </c>
      <c r="K152" s="40">
        <f t="shared" si="2"/>
        <v>38685.92</v>
      </c>
      <c r="L152" s="32" t="s">
        <v>398</v>
      </c>
    </row>
    <row r="153" ht="15.75" customHeight="1">
      <c r="A153" s="24" t="s">
        <v>28</v>
      </c>
      <c r="B153" s="24" t="s">
        <v>399</v>
      </c>
      <c r="C153" s="24" t="s">
        <v>54</v>
      </c>
      <c r="D153" s="25" t="s">
        <v>49</v>
      </c>
      <c r="E153" s="26" t="str">
        <f>VLOOKUP(D153,'TABLAS REFERENCIA'!$B$46:$C$100,2,0)</f>
        <v>CENTRO Y NORTE AMÉRICA</v>
      </c>
      <c r="F153" s="27" t="s">
        <v>123</v>
      </c>
      <c r="G153" s="38">
        <f>VLOOKUP(F153,'TABLAS REFERENCIA'!$B$23:$C$26,2,0)</f>
        <v>0.7</v>
      </c>
      <c r="H153" s="39">
        <f>VLOOKUP(E153,'TABLAS REFERENCIA'!$B$11:$C$19,2,0)</f>
        <v>47000</v>
      </c>
      <c r="I153" s="40">
        <f>VLOOKUP(D153,'ESCALA DE VIATICOS'!$B$1:$F$204,5,0)</f>
        <v>27552</v>
      </c>
      <c r="J153" s="40">
        <f t="shared" si="1"/>
        <v>52186.4</v>
      </c>
      <c r="K153" s="40">
        <f t="shared" si="2"/>
        <v>38685.92</v>
      </c>
      <c r="L153" s="42" t="s">
        <v>400</v>
      </c>
    </row>
    <row r="154" ht="15.75" customHeight="1">
      <c r="A154" s="36" t="s">
        <v>120</v>
      </c>
      <c r="B154" s="36" t="s">
        <v>401</v>
      </c>
      <c r="C154" s="36" t="s">
        <v>54</v>
      </c>
      <c r="D154" s="25" t="s">
        <v>49</v>
      </c>
      <c r="E154" s="26" t="str">
        <f>VLOOKUP(D154,'TABLAS REFERENCIA'!$B$46:$C$100,2,0)</f>
        <v>CENTRO Y NORTE AMÉRICA</v>
      </c>
      <c r="F154" s="27" t="s">
        <v>123</v>
      </c>
      <c r="G154" s="38">
        <f>VLOOKUP(F154,'TABLAS REFERENCIA'!$B$23:$C$26,2,0)</f>
        <v>0.7</v>
      </c>
      <c r="H154" s="39">
        <f>VLOOKUP(E154,'TABLAS REFERENCIA'!$B$11:$C$19,2,0)</f>
        <v>47000</v>
      </c>
      <c r="I154" s="40">
        <f>VLOOKUP(D154,'ESCALA DE VIATICOS'!$B$1:$F$204,5,0)</f>
        <v>27552</v>
      </c>
      <c r="J154" s="40">
        <f t="shared" si="1"/>
        <v>52186.4</v>
      </c>
      <c r="K154" s="40">
        <f t="shared" si="2"/>
        <v>38685.92</v>
      </c>
      <c r="L154" s="32" t="s">
        <v>402</v>
      </c>
    </row>
    <row r="155" ht="15.75" customHeight="1">
      <c r="A155" s="24" t="s">
        <v>28</v>
      </c>
      <c r="B155" s="24" t="s">
        <v>403</v>
      </c>
      <c r="C155" s="24" t="s">
        <v>404</v>
      </c>
      <c r="D155" s="25" t="s">
        <v>38</v>
      </c>
      <c r="E155" s="26" t="str">
        <f>VLOOKUP(D155,'TABLAS REFERENCIA'!$B$46:$C$100,2,0)</f>
        <v>EUROPA</v>
      </c>
      <c r="F155" s="37" t="s">
        <v>151</v>
      </c>
      <c r="G155" s="38">
        <f>VLOOKUP(F155,'TABLAS REFERENCIA'!$B$23:$C$26,2,0)</f>
        <v>1.5</v>
      </c>
      <c r="H155" s="39">
        <f>VLOOKUP(E155,'TABLAS REFERENCIA'!$B$11:$C$19,2,0)</f>
        <v>60000</v>
      </c>
      <c r="I155" s="40">
        <f>VLOOKUP(D155,'ESCALA DE VIATICOS'!$B$1:$F$204,5,0)</f>
        <v>24194.1</v>
      </c>
      <c r="J155" s="40">
        <f t="shared" si="1"/>
        <v>126291.15</v>
      </c>
      <c r="K155" s="40">
        <f t="shared" si="2"/>
        <v>100887.345</v>
      </c>
      <c r="L155" s="46" t="s">
        <v>405</v>
      </c>
    </row>
    <row r="156" ht="15.75" customHeight="1">
      <c r="A156" s="24" t="s">
        <v>28</v>
      </c>
      <c r="B156" s="24" t="s">
        <v>406</v>
      </c>
      <c r="C156" s="24" t="s">
        <v>37</v>
      </c>
      <c r="D156" s="25" t="s">
        <v>79</v>
      </c>
      <c r="E156" s="26" t="str">
        <f>VLOOKUP(D156,'TABLAS REFERENCIA'!$B$46:$C$100,2,0)</f>
        <v>CENTRO Y NORTE AMÉRICA</v>
      </c>
      <c r="F156" s="27" t="s">
        <v>123</v>
      </c>
      <c r="G156" s="38">
        <f>VLOOKUP(F156,'TABLAS REFERENCIA'!$B$23:$C$26,2,0)</f>
        <v>0.7</v>
      </c>
      <c r="H156" s="39">
        <f>VLOOKUP(E156,'TABLAS REFERENCIA'!$B$11:$C$19,2,0)</f>
        <v>47000</v>
      </c>
      <c r="I156" s="40">
        <f>VLOOKUP(D156,'ESCALA DE VIATICOS'!$B$1:$F$204,5,0)</f>
        <v>12140.1</v>
      </c>
      <c r="J156" s="40">
        <f t="shared" si="1"/>
        <v>41398.07</v>
      </c>
      <c r="K156" s="40">
        <f t="shared" si="2"/>
        <v>35449.421</v>
      </c>
      <c r="L156" s="44" t="s">
        <v>407</v>
      </c>
    </row>
    <row r="157" ht="15.75" customHeight="1">
      <c r="A157" s="36" t="s">
        <v>120</v>
      </c>
      <c r="B157" s="36" t="s">
        <v>408</v>
      </c>
      <c r="C157" s="36" t="s">
        <v>84</v>
      </c>
      <c r="D157" s="25" t="s">
        <v>104</v>
      </c>
      <c r="E157" s="26" t="str">
        <f>VLOOKUP(D157,'TABLAS REFERENCIA'!$B$46:$C$100,2,0)</f>
        <v>ASIA</v>
      </c>
      <c r="F157" s="27" t="s">
        <v>123</v>
      </c>
      <c r="G157" s="38">
        <f>VLOOKUP(F157,'TABLAS REFERENCIA'!$B$23:$C$26,2,0)</f>
        <v>0.7</v>
      </c>
      <c r="H157" s="39">
        <f>VLOOKUP(E157,'TABLAS REFERENCIA'!$B$11:$C$19,2,0)</f>
        <v>72000</v>
      </c>
      <c r="I157" s="40">
        <f>VLOOKUP(D157,'ESCALA DE VIATICOS'!$B$1:$F$204,5,0)</f>
        <v>16703.4</v>
      </c>
      <c r="J157" s="40">
        <f t="shared" si="1"/>
        <v>62092.38</v>
      </c>
      <c r="K157" s="40">
        <f t="shared" si="2"/>
        <v>53907.714</v>
      </c>
      <c r="L157" s="32" t="s">
        <v>409</v>
      </c>
    </row>
    <row r="158" ht="15.75" customHeight="1">
      <c r="A158" s="24" t="s">
        <v>28</v>
      </c>
      <c r="B158" s="24" t="s">
        <v>410</v>
      </c>
      <c r="C158" s="24" t="s">
        <v>411</v>
      </c>
      <c r="D158" s="25" t="s">
        <v>165</v>
      </c>
      <c r="E158" s="26" t="str">
        <f>VLOOKUP(D158,'TABLAS REFERENCIA'!$B$46:$C$100,2,0)</f>
        <v>CONO SUR</v>
      </c>
      <c r="F158" s="27" t="s">
        <v>123</v>
      </c>
      <c r="G158" s="38">
        <f>VLOOKUP(F158,'TABLAS REFERENCIA'!$B$23:$C$26,2,0)</f>
        <v>0.7</v>
      </c>
      <c r="H158" s="39">
        <f>VLOOKUP(E158,'TABLAS REFERENCIA'!$B$11:$C$19,2,0)</f>
        <v>16000</v>
      </c>
      <c r="I158" s="40">
        <f>VLOOKUP(D158,'ESCALA DE VIATICOS'!$B$1:$F$204,5,0)</f>
        <v>10332</v>
      </c>
      <c r="J158" s="40">
        <f t="shared" si="1"/>
        <v>18432.4</v>
      </c>
      <c r="K158" s="40">
        <f t="shared" si="2"/>
        <v>13369.72</v>
      </c>
      <c r="L158" s="44" t="s">
        <v>412</v>
      </c>
    </row>
    <row r="159" ht="15.75" customHeight="1">
      <c r="A159" s="24" t="s">
        <v>28</v>
      </c>
      <c r="B159" s="24" t="s">
        <v>413</v>
      </c>
      <c r="C159" s="24" t="s">
        <v>87</v>
      </c>
      <c r="D159" s="25" t="s">
        <v>91</v>
      </c>
      <c r="E159" s="26" t="str">
        <f>VLOOKUP(D159,'TABLAS REFERENCIA'!$B$46:$C$100,2,0)</f>
        <v>EUROPA</v>
      </c>
      <c r="F159" s="27" t="s">
        <v>123</v>
      </c>
      <c r="G159" s="38">
        <f>VLOOKUP(F159,'TABLAS REFERENCIA'!$B$23:$C$26,2,0)</f>
        <v>0.7</v>
      </c>
      <c r="H159" s="39">
        <f>VLOOKUP(E159,'TABLAS REFERENCIA'!$B$11:$C$19,2,0)</f>
        <v>60000</v>
      </c>
      <c r="I159" s="40">
        <f>VLOOKUP(D159,'ESCALA DE VIATICOS'!$B$1:$F$204,5,0)</f>
        <v>30135</v>
      </c>
      <c r="J159" s="40">
        <f t="shared" si="1"/>
        <v>63094.5</v>
      </c>
      <c r="K159" s="40">
        <f t="shared" si="2"/>
        <v>48328.35</v>
      </c>
      <c r="L159" s="46" t="s">
        <v>414</v>
      </c>
    </row>
    <row r="160" ht="15.75" customHeight="1">
      <c r="A160" s="24" t="s">
        <v>28</v>
      </c>
      <c r="B160" s="24" t="s">
        <v>415</v>
      </c>
      <c r="C160" s="24" t="s">
        <v>416</v>
      </c>
      <c r="D160" s="25" t="s">
        <v>49</v>
      </c>
      <c r="E160" s="26" t="str">
        <f>VLOOKUP(D160,'TABLAS REFERENCIA'!$B$46:$C$100,2,0)</f>
        <v>CENTRO Y NORTE AMÉRICA</v>
      </c>
      <c r="F160" s="27" t="s">
        <v>123</v>
      </c>
      <c r="G160" s="38">
        <f>VLOOKUP(F160,'TABLAS REFERENCIA'!$B$23:$C$26,2,0)</f>
        <v>0.7</v>
      </c>
      <c r="H160" s="39">
        <f>VLOOKUP(E160,'TABLAS REFERENCIA'!$B$11:$C$19,2,0)</f>
        <v>47000</v>
      </c>
      <c r="I160" s="40">
        <f>VLOOKUP(D160,'ESCALA DE VIATICOS'!$B$1:$F$204,5,0)</f>
        <v>27552</v>
      </c>
      <c r="J160" s="40">
        <f t="shared" si="1"/>
        <v>52186.4</v>
      </c>
      <c r="K160" s="40">
        <f t="shared" si="2"/>
        <v>38685.92</v>
      </c>
      <c r="L160" s="42" t="s">
        <v>417</v>
      </c>
    </row>
    <row r="161" ht="15.75" customHeight="1">
      <c r="A161" s="24" t="s">
        <v>28</v>
      </c>
      <c r="B161" s="24" t="s">
        <v>418</v>
      </c>
      <c r="C161" s="24" t="s">
        <v>419</v>
      </c>
      <c r="D161" s="25" t="s">
        <v>49</v>
      </c>
      <c r="E161" s="26" t="str">
        <f>VLOOKUP(D161,'TABLAS REFERENCIA'!$B$46:$C$100,2,0)</f>
        <v>CENTRO Y NORTE AMÉRICA</v>
      </c>
      <c r="F161" s="37" t="s">
        <v>151</v>
      </c>
      <c r="G161" s="38">
        <f>VLOOKUP(F161,'TABLAS REFERENCIA'!$B$23:$C$26,2,0)</f>
        <v>1.5</v>
      </c>
      <c r="H161" s="39">
        <f>VLOOKUP(E161,'TABLAS REFERENCIA'!$B$11:$C$19,2,0)</f>
        <v>47000</v>
      </c>
      <c r="I161" s="40">
        <f>VLOOKUP(D161,'ESCALA DE VIATICOS'!$B$1:$F$204,5,0)</f>
        <v>27552</v>
      </c>
      <c r="J161" s="40">
        <f t="shared" si="1"/>
        <v>111828</v>
      </c>
      <c r="K161" s="40">
        <f t="shared" si="2"/>
        <v>82898.4</v>
      </c>
      <c r="L161" s="42" t="s">
        <v>420</v>
      </c>
    </row>
    <row r="162" ht="15.75" customHeight="1">
      <c r="A162" s="36" t="s">
        <v>120</v>
      </c>
      <c r="B162" s="36" t="s">
        <v>421</v>
      </c>
      <c r="C162" s="36" t="s">
        <v>122</v>
      </c>
      <c r="D162" s="25" t="s">
        <v>49</v>
      </c>
      <c r="E162" s="26" t="str">
        <f>VLOOKUP(D162,'TABLAS REFERENCIA'!$B$46:$C$100,2,0)</f>
        <v>CENTRO Y NORTE AMÉRICA</v>
      </c>
      <c r="F162" s="27" t="s">
        <v>151</v>
      </c>
      <c r="G162" s="38">
        <f>VLOOKUP(F162,'TABLAS REFERENCIA'!$B$23:$C$26,2,0)</f>
        <v>1.5</v>
      </c>
      <c r="H162" s="39">
        <f>VLOOKUP(E162,'TABLAS REFERENCIA'!$B$11:$C$19,2,0)</f>
        <v>47000</v>
      </c>
      <c r="I162" s="40">
        <f>VLOOKUP(D162,'ESCALA DE VIATICOS'!$B$1:$F$204,5,0)</f>
        <v>27552</v>
      </c>
      <c r="J162" s="40">
        <f t="shared" si="1"/>
        <v>111828</v>
      </c>
      <c r="K162" s="40">
        <f t="shared" si="2"/>
        <v>82898.4</v>
      </c>
      <c r="L162" s="32" t="s">
        <v>422</v>
      </c>
    </row>
    <row r="163" ht="15.75" customHeight="1">
      <c r="A163" s="24" t="s">
        <v>28</v>
      </c>
      <c r="B163" s="24" t="s">
        <v>423</v>
      </c>
      <c r="C163" s="24" t="s">
        <v>84</v>
      </c>
      <c r="D163" s="25" t="s">
        <v>49</v>
      </c>
      <c r="E163" s="26" t="str">
        <f>VLOOKUP(D163,'TABLAS REFERENCIA'!$B$46:$C$100,2,0)</f>
        <v>CENTRO Y NORTE AMÉRICA</v>
      </c>
      <c r="F163" s="27" t="s">
        <v>123</v>
      </c>
      <c r="G163" s="38">
        <f>VLOOKUP(F163,'TABLAS REFERENCIA'!$B$23:$C$26,2,0)</f>
        <v>0.7</v>
      </c>
      <c r="H163" s="39">
        <f>VLOOKUP(E163,'TABLAS REFERENCIA'!$B$11:$C$19,2,0)</f>
        <v>47000</v>
      </c>
      <c r="I163" s="40">
        <f>VLOOKUP(D163,'ESCALA DE VIATICOS'!$B$1:$F$204,5,0)</f>
        <v>27552</v>
      </c>
      <c r="J163" s="40">
        <f t="shared" si="1"/>
        <v>52186.4</v>
      </c>
      <c r="K163" s="40">
        <f t="shared" si="2"/>
        <v>38685.92</v>
      </c>
      <c r="L163" s="42" t="s">
        <v>424</v>
      </c>
    </row>
    <row r="164" ht="15.75" customHeight="1">
      <c r="A164" s="24" t="s">
        <v>28</v>
      </c>
      <c r="B164" s="24" t="s">
        <v>425</v>
      </c>
      <c r="C164" s="24" t="s">
        <v>68</v>
      </c>
      <c r="D164" s="25" t="s">
        <v>426</v>
      </c>
      <c r="E164" s="26" t="str">
        <f>VLOOKUP(D164,'TABLAS REFERENCIA'!$B$46:$C$100,2,0)</f>
        <v>EUROPA</v>
      </c>
      <c r="F164" s="37" t="s">
        <v>151</v>
      </c>
      <c r="G164" s="38">
        <f>VLOOKUP(F164,'TABLAS REFERENCIA'!$B$23:$C$26,2,0)</f>
        <v>1.5</v>
      </c>
      <c r="H164" s="39">
        <f>VLOOKUP(E164,'TABLAS REFERENCIA'!$B$11:$C$19,2,0)</f>
        <v>60000</v>
      </c>
      <c r="I164" s="40">
        <f>VLOOKUP(D164,'ESCALA DE VIATICOS'!$B$1:$F$204,5,0)</f>
        <v>26691</v>
      </c>
      <c r="J164" s="40">
        <f t="shared" si="1"/>
        <v>130036.5</v>
      </c>
      <c r="K164" s="40">
        <f t="shared" si="2"/>
        <v>102010.95</v>
      </c>
      <c r="L164" s="46" t="s">
        <v>427</v>
      </c>
    </row>
    <row r="165" ht="15.75" customHeight="1">
      <c r="A165" s="24" t="s">
        <v>28</v>
      </c>
      <c r="B165" s="24" t="s">
        <v>428</v>
      </c>
      <c r="C165" s="24" t="s">
        <v>205</v>
      </c>
      <c r="D165" s="25" t="s">
        <v>138</v>
      </c>
      <c r="E165" s="26" t="str">
        <f>VLOOKUP(D165,'TABLAS REFERENCIA'!$B$46:$C$100,2,0)</f>
        <v>EUROPA</v>
      </c>
      <c r="F165" s="27" t="s">
        <v>123</v>
      </c>
      <c r="G165" s="38">
        <f>VLOOKUP(F165,'TABLAS REFERENCIA'!$B$23:$C$26,2,0)</f>
        <v>0.7</v>
      </c>
      <c r="H165" s="39">
        <f>VLOOKUP(E165,'TABLAS REFERENCIA'!$B$11:$C$19,2,0)</f>
        <v>60000</v>
      </c>
      <c r="I165" s="40">
        <f>VLOOKUP(D165,'ESCALA DE VIATICOS'!$B$1:$F$204,5,0)</f>
        <v>27896.4</v>
      </c>
      <c r="J165" s="40">
        <f t="shared" si="1"/>
        <v>61527.48</v>
      </c>
      <c r="K165" s="40">
        <f t="shared" si="2"/>
        <v>47858.244</v>
      </c>
      <c r="L165" s="42" t="s">
        <v>429</v>
      </c>
    </row>
    <row r="166" ht="15.75" customHeight="1">
      <c r="A166" s="36" t="s">
        <v>120</v>
      </c>
      <c r="B166" s="36" t="s">
        <v>430</v>
      </c>
      <c r="C166" s="36" t="s">
        <v>177</v>
      </c>
      <c r="D166" s="25" t="s">
        <v>111</v>
      </c>
      <c r="E166" s="26" t="str">
        <f>VLOOKUP(D166,'TABLAS REFERENCIA'!$B$46:$C$100,2,0)</f>
        <v>ASIA</v>
      </c>
      <c r="F166" s="27" t="s">
        <v>151</v>
      </c>
      <c r="G166" s="38">
        <f>VLOOKUP(F166,'TABLAS REFERENCIA'!$B$23:$C$26,2,0)</f>
        <v>1.5</v>
      </c>
      <c r="H166" s="39">
        <f>VLOOKUP(E166,'TABLAS REFERENCIA'!$B$11:$C$19,2,0)</f>
        <v>72000</v>
      </c>
      <c r="I166" s="40">
        <f>VLOOKUP(D166,'ESCALA DE VIATICOS'!$B$1:$F$204,5,0)</f>
        <v>18339.3</v>
      </c>
      <c r="J166" s="40">
        <f t="shared" si="1"/>
        <v>135508.95</v>
      </c>
      <c r="K166" s="40">
        <f t="shared" si="2"/>
        <v>116252.685</v>
      </c>
      <c r="L166" s="32" t="s">
        <v>431</v>
      </c>
    </row>
    <row r="167" ht="15.75" customHeight="1">
      <c r="A167" s="36" t="s">
        <v>120</v>
      </c>
      <c r="B167" s="36" t="s">
        <v>432</v>
      </c>
      <c r="C167" s="36" t="s">
        <v>54</v>
      </c>
      <c r="D167" s="25" t="s">
        <v>111</v>
      </c>
      <c r="E167" s="26" t="str">
        <f>VLOOKUP(D167,'TABLAS REFERENCIA'!$B$46:$C$100,2,0)</f>
        <v>ASIA</v>
      </c>
      <c r="F167" s="27" t="s">
        <v>123</v>
      </c>
      <c r="G167" s="38">
        <f>VLOOKUP(F167,'TABLAS REFERENCIA'!$B$23:$C$26,2,0)</f>
        <v>0.7</v>
      </c>
      <c r="H167" s="39">
        <f>VLOOKUP(E167,'TABLAS REFERENCIA'!$B$11:$C$19,2,0)</f>
        <v>72000</v>
      </c>
      <c r="I167" s="40">
        <f>VLOOKUP(D167,'ESCALA DE VIATICOS'!$B$1:$F$204,5,0)</f>
        <v>18339.3</v>
      </c>
      <c r="J167" s="40">
        <f t="shared" si="1"/>
        <v>63237.51</v>
      </c>
      <c r="K167" s="40">
        <f t="shared" si="2"/>
        <v>54251.253</v>
      </c>
      <c r="L167" s="32" t="s">
        <v>433</v>
      </c>
    </row>
    <row r="168" ht="15.75" customHeight="1">
      <c r="A168" s="24" t="s">
        <v>28</v>
      </c>
      <c r="B168" s="24" t="s">
        <v>434</v>
      </c>
      <c r="C168" s="24" t="s">
        <v>30</v>
      </c>
      <c r="D168" s="25" t="s">
        <v>38</v>
      </c>
      <c r="E168" s="26" t="str">
        <f>VLOOKUP(D168,'TABLAS REFERENCIA'!$B$46:$C$100,2,0)</f>
        <v>EUROPA</v>
      </c>
      <c r="F168" s="27" t="s">
        <v>123</v>
      </c>
      <c r="G168" s="38">
        <f>VLOOKUP(F168,'TABLAS REFERENCIA'!$B$23:$C$26,2,0)</f>
        <v>0.7</v>
      </c>
      <c r="H168" s="39">
        <f>VLOOKUP(E168,'TABLAS REFERENCIA'!$B$11:$C$19,2,0)</f>
        <v>60000</v>
      </c>
      <c r="I168" s="40">
        <f>VLOOKUP(D168,'ESCALA DE VIATICOS'!$B$1:$F$204,5,0)</f>
        <v>24194.1</v>
      </c>
      <c r="J168" s="40">
        <f t="shared" si="1"/>
        <v>58935.87</v>
      </c>
      <c r="K168" s="40">
        <f t="shared" si="2"/>
        <v>47080.761</v>
      </c>
      <c r="L168" s="44" t="s">
        <v>435</v>
      </c>
    </row>
    <row r="169" ht="15.75" customHeight="1">
      <c r="A169" s="24" t="s">
        <v>28</v>
      </c>
      <c r="B169" s="24" t="s">
        <v>436</v>
      </c>
      <c r="C169" s="24" t="s">
        <v>72</v>
      </c>
      <c r="D169" s="25" t="s">
        <v>165</v>
      </c>
      <c r="E169" s="26" t="str">
        <f>VLOOKUP(D169,'TABLAS REFERENCIA'!$B$46:$C$100,2,0)</f>
        <v>CONO SUR</v>
      </c>
      <c r="F169" s="27" t="s">
        <v>123</v>
      </c>
      <c r="G169" s="38">
        <f>VLOOKUP(F169,'TABLAS REFERENCIA'!$B$23:$C$26,2,0)</f>
        <v>0.7</v>
      </c>
      <c r="H169" s="39">
        <f>VLOOKUP(E169,'TABLAS REFERENCIA'!$B$11:$C$19,2,0)</f>
        <v>16000</v>
      </c>
      <c r="I169" s="40">
        <f>VLOOKUP(D169,'ESCALA DE VIATICOS'!$B$1:$F$204,5,0)</f>
        <v>10332</v>
      </c>
      <c r="J169" s="40">
        <f t="shared" si="1"/>
        <v>18432.4</v>
      </c>
      <c r="K169" s="40">
        <f t="shared" si="2"/>
        <v>13369.72</v>
      </c>
      <c r="L169" s="44" t="s">
        <v>437</v>
      </c>
    </row>
    <row r="170" ht="15.75" customHeight="1">
      <c r="A170" s="24" t="s">
        <v>28</v>
      </c>
      <c r="B170" s="24" t="s">
        <v>438</v>
      </c>
      <c r="C170" s="24" t="s">
        <v>41</v>
      </c>
      <c r="D170" s="25" t="s">
        <v>61</v>
      </c>
      <c r="E170" s="26" t="str">
        <f>VLOOKUP(D170,'TABLAS REFERENCIA'!$B$46:$C$100,2,0)</f>
        <v>EUROPA</v>
      </c>
      <c r="F170" s="27" t="s">
        <v>123</v>
      </c>
      <c r="G170" s="38">
        <f>VLOOKUP(F170,'TABLAS REFERENCIA'!$B$23:$C$26,2,0)</f>
        <v>0.7</v>
      </c>
      <c r="H170" s="39">
        <f>VLOOKUP(E170,'TABLAS REFERENCIA'!$B$11:$C$19,2,0)</f>
        <v>60000</v>
      </c>
      <c r="I170" s="40">
        <f>VLOOKUP(D170,'ESCALA DE VIATICOS'!$B$1:$F$204,5,0)</f>
        <v>20233.5</v>
      </c>
      <c r="J170" s="40">
        <f t="shared" si="1"/>
        <v>56163.45</v>
      </c>
      <c r="K170" s="40">
        <f t="shared" si="2"/>
        <v>46249.035</v>
      </c>
      <c r="L170" s="46" t="s">
        <v>439</v>
      </c>
    </row>
    <row r="171" ht="15.75" customHeight="1">
      <c r="A171" s="24" t="s">
        <v>28</v>
      </c>
      <c r="B171" s="24" t="s">
        <v>440</v>
      </c>
      <c r="C171" s="24" t="s">
        <v>37</v>
      </c>
      <c r="D171" s="25" t="s">
        <v>38</v>
      </c>
      <c r="E171" s="26" t="str">
        <f>VLOOKUP(D171,'TABLAS REFERENCIA'!$B$46:$C$100,2,0)</f>
        <v>EUROPA</v>
      </c>
      <c r="F171" s="27" t="s">
        <v>123</v>
      </c>
      <c r="G171" s="38">
        <f>VLOOKUP(F171,'TABLAS REFERENCIA'!$B$23:$C$26,2,0)</f>
        <v>0.7</v>
      </c>
      <c r="H171" s="39">
        <f>VLOOKUP(E171,'TABLAS REFERENCIA'!$B$11:$C$19,2,0)</f>
        <v>60000</v>
      </c>
      <c r="I171" s="40">
        <f>VLOOKUP(D171,'ESCALA DE VIATICOS'!$B$1:$F$204,5,0)</f>
        <v>24194.1</v>
      </c>
      <c r="J171" s="40">
        <f t="shared" si="1"/>
        <v>58935.87</v>
      </c>
      <c r="K171" s="40">
        <f t="shared" si="2"/>
        <v>47080.761</v>
      </c>
      <c r="L171" s="42" t="s">
        <v>441</v>
      </c>
    </row>
    <row r="172" ht="15.75" customHeight="1">
      <c r="A172" s="24" t="s">
        <v>28</v>
      </c>
      <c r="B172" s="24" t="s">
        <v>442</v>
      </c>
      <c r="C172" s="24" t="s">
        <v>54</v>
      </c>
      <c r="D172" s="25" t="s">
        <v>31</v>
      </c>
      <c r="E172" s="26" t="str">
        <f>VLOOKUP(D172,'TABLAS REFERENCIA'!$B$46:$C$100,2,0)</f>
        <v>EUROPA</v>
      </c>
      <c r="F172" s="37" t="s">
        <v>151</v>
      </c>
      <c r="G172" s="38">
        <f>VLOOKUP(F172,'TABLAS REFERENCIA'!$B$23:$C$26,2,0)</f>
        <v>1.5</v>
      </c>
      <c r="H172" s="39">
        <f>VLOOKUP(E172,'TABLAS REFERENCIA'!$B$11:$C$19,2,0)</f>
        <v>60000</v>
      </c>
      <c r="I172" s="40">
        <f>VLOOKUP(D172,'ESCALA DE VIATICOS'!$B$1:$F$204,5,0)</f>
        <v>31340.4</v>
      </c>
      <c r="J172" s="40">
        <f t="shared" si="1"/>
        <v>137010.6</v>
      </c>
      <c r="K172" s="40">
        <f t="shared" si="2"/>
        <v>104103.18</v>
      </c>
      <c r="L172" s="46" t="s">
        <v>443</v>
      </c>
    </row>
    <row r="173" ht="15.75" customHeight="1">
      <c r="A173" s="24" t="s">
        <v>28</v>
      </c>
      <c r="B173" s="24" t="s">
        <v>444</v>
      </c>
      <c r="C173" s="24" t="s">
        <v>30</v>
      </c>
      <c r="D173" s="25" t="s">
        <v>138</v>
      </c>
      <c r="E173" s="26" t="str">
        <f>VLOOKUP(D173,'TABLAS REFERENCIA'!$B$46:$C$100,2,0)</f>
        <v>EUROPA</v>
      </c>
      <c r="F173" s="37" t="s">
        <v>151</v>
      </c>
      <c r="G173" s="38">
        <f>VLOOKUP(F173,'TABLAS REFERENCIA'!$B$23:$C$26,2,0)</f>
        <v>1.5</v>
      </c>
      <c r="H173" s="39">
        <f>VLOOKUP(E173,'TABLAS REFERENCIA'!$B$11:$C$19,2,0)</f>
        <v>60000</v>
      </c>
      <c r="I173" s="40">
        <f>VLOOKUP(D173,'ESCALA DE VIATICOS'!$B$1:$F$204,5,0)</f>
        <v>27896.4</v>
      </c>
      <c r="J173" s="40">
        <f t="shared" si="1"/>
        <v>131844.6</v>
      </c>
      <c r="K173" s="40">
        <f t="shared" si="2"/>
        <v>102553.38</v>
      </c>
      <c r="L173" s="46" t="s">
        <v>445</v>
      </c>
    </row>
    <row r="174" ht="15.75" customHeight="1">
      <c r="A174" s="24" t="s">
        <v>28</v>
      </c>
      <c r="B174" s="24" t="s">
        <v>446</v>
      </c>
      <c r="C174" s="24" t="s">
        <v>84</v>
      </c>
      <c r="D174" s="25" t="s">
        <v>49</v>
      </c>
      <c r="E174" s="26" t="str">
        <f>VLOOKUP(D174,'TABLAS REFERENCIA'!$B$46:$C$100,2,0)</f>
        <v>CENTRO Y NORTE AMÉRICA</v>
      </c>
      <c r="F174" s="27" t="s">
        <v>123</v>
      </c>
      <c r="G174" s="38">
        <f>VLOOKUP(F174,'TABLAS REFERENCIA'!$B$23:$C$26,2,0)</f>
        <v>0.7</v>
      </c>
      <c r="H174" s="39">
        <f>VLOOKUP(E174,'TABLAS REFERENCIA'!$B$11:$C$19,2,0)</f>
        <v>47000</v>
      </c>
      <c r="I174" s="40">
        <f>VLOOKUP(D174,'ESCALA DE VIATICOS'!$B$1:$F$204,5,0)</f>
        <v>27552</v>
      </c>
      <c r="J174" s="40">
        <f t="shared" si="1"/>
        <v>52186.4</v>
      </c>
      <c r="K174" s="40">
        <f t="shared" si="2"/>
        <v>38685.92</v>
      </c>
      <c r="L174" s="42" t="s">
        <v>447</v>
      </c>
    </row>
    <row r="175" ht="15.75" customHeight="1">
      <c r="A175" s="24" t="s">
        <v>28</v>
      </c>
      <c r="B175" s="24" t="s">
        <v>448</v>
      </c>
      <c r="C175" s="24" t="s">
        <v>54</v>
      </c>
      <c r="D175" s="25" t="s">
        <v>282</v>
      </c>
      <c r="E175" s="26" t="str">
        <f>VLOOKUP(D175,'TABLAS REFERENCIA'!$B$46:$C$100,2,0)</f>
        <v>EUROPA</v>
      </c>
      <c r="F175" s="27" t="s">
        <v>123</v>
      </c>
      <c r="G175" s="38">
        <f>VLOOKUP(F175,'TABLAS REFERENCIA'!$B$23:$C$26,2,0)</f>
        <v>0.7</v>
      </c>
      <c r="H175" s="39">
        <f>VLOOKUP(E175,'TABLAS REFERENCIA'!$B$11:$C$19,2,0)</f>
        <v>60000</v>
      </c>
      <c r="I175" s="40">
        <f>VLOOKUP(D175,'ESCALA DE VIATICOS'!$B$1:$F$204,5,0)</f>
        <v>27207.6</v>
      </c>
      <c r="J175" s="40">
        <f t="shared" si="1"/>
        <v>61045.32</v>
      </c>
      <c r="K175" s="40">
        <f t="shared" si="2"/>
        <v>47713.596</v>
      </c>
      <c r="L175" s="42" t="s">
        <v>449</v>
      </c>
    </row>
    <row r="176" ht="15.75" customHeight="1">
      <c r="A176" s="24" t="s">
        <v>28</v>
      </c>
      <c r="B176" s="24" t="s">
        <v>450</v>
      </c>
      <c r="C176" s="24" t="s">
        <v>30</v>
      </c>
      <c r="D176" s="25" t="s">
        <v>31</v>
      </c>
      <c r="E176" s="26" t="str">
        <f>VLOOKUP(D176,'TABLAS REFERENCIA'!$B$46:$C$100,2,0)</f>
        <v>EUROPA</v>
      </c>
      <c r="F176" s="27" t="s">
        <v>123</v>
      </c>
      <c r="G176" s="38">
        <f>VLOOKUP(F176,'TABLAS REFERENCIA'!$B$23:$C$26,2,0)</f>
        <v>0.7</v>
      </c>
      <c r="H176" s="39">
        <f>VLOOKUP(E176,'TABLAS REFERENCIA'!$B$11:$C$19,2,0)</f>
        <v>60000</v>
      </c>
      <c r="I176" s="40">
        <f>VLOOKUP(D176,'ESCALA DE VIATICOS'!$B$1:$F$204,5,0)</f>
        <v>31340.4</v>
      </c>
      <c r="J176" s="40">
        <f t="shared" si="1"/>
        <v>63938.28</v>
      </c>
      <c r="K176" s="40">
        <f t="shared" si="2"/>
        <v>48581.484</v>
      </c>
      <c r="L176" s="46" t="s">
        <v>451</v>
      </c>
    </row>
    <row r="177" ht="15.75" customHeight="1">
      <c r="A177" s="24" t="s">
        <v>28</v>
      </c>
      <c r="B177" s="24" t="s">
        <v>401</v>
      </c>
      <c r="C177" s="24" t="s">
        <v>54</v>
      </c>
      <c r="D177" s="25" t="s">
        <v>49</v>
      </c>
      <c r="E177" s="26" t="str">
        <f>VLOOKUP(D177,'TABLAS REFERENCIA'!$B$46:$C$100,2,0)</f>
        <v>CENTRO Y NORTE AMÉRICA</v>
      </c>
      <c r="F177" s="37" t="s">
        <v>151</v>
      </c>
      <c r="G177" s="38">
        <f>VLOOKUP(F177,'TABLAS REFERENCIA'!$B$23:$C$26,2,0)</f>
        <v>1.5</v>
      </c>
      <c r="H177" s="39">
        <f>VLOOKUP(E177,'TABLAS REFERENCIA'!$B$11:$C$19,2,0)</f>
        <v>47000</v>
      </c>
      <c r="I177" s="40">
        <f>VLOOKUP(D177,'ESCALA DE VIATICOS'!$B$1:$F$204,5,0)</f>
        <v>27552</v>
      </c>
      <c r="J177" s="40">
        <f t="shared" si="1"/>
        <v>111828</v>
      </c>
      <c r="K177" s="40">
        <f t="shared" si="2"/>
        <v>82898.4</v>
      </c>
      <c r="L177" s="42" t="s">
        <v>452</v>
      </c>
    </row>
    <row r="178" ht="15.75" customHeight="1">
      <c r="A178" s="24" t="s">
        <v>28</v>
      </c>
      <c r="B178" s="24" t="s">
        <v>453</v>
      </c>
      <c r="C178" s="24" t="s">
        <v>54</v>
      </c>
      <c r="D178" s="25" t="s">
        <v>454</v>
      </c>
      <c r="E178" s="26" t="str">
        <f>VLOOKUP(D178,'TABLAS REFERENCIA'!$B$46:$C$100,2,0)</f>
        <v>EUROPA</v>
      </c>
      <c r="F178" s="27" t="s">
        <v>123</v>
      </c>
      <c r="G178" s="38">
        <f>VLOOKUP(F178,'TABLAS REFERENCIA'!$B$23:$C$26,2,0)</f>
        <v>0.7</v>
      </c>
      <c r="H178" s="39">
        <f>VLOOKUP(E178,'TABLAS REFERENCIA'!$B$11:$C$19,2,0)</f>
        <v>60000</v>
      </c>
      <c r="I178" s="40">
        <f>VLOOKUP(D178,'ESCALA DE VIATICOS'!$B$1:$F$204,5,0)</f>
        <v>28068.6</v>
      </c>
      <c r="J178" s="40">
        <f t="shared" si="1"/>
        <v>61648.02</v>
      </c>
      <c r="K178" s="40">
        <f t="shared" si="2"/>
        <v>47894.406</v>
      </c>
      <c r="L178" s="46" t="s">
        <v>455</v>
      </c>
    </row>
    <row r="179" ht="15.75" customHeight="1">
      <c r="A179" s="24" t="s">
        <v>28</v>
      </c>
      <c r="B179" s="24" t="s">
        <v>456</v>
      </c>
      <c r="C179" s="24" t="s">
        <v>54</v>
      </c>
      <c r="D179" s="25" t="s">
        <v>457</v>
      </c>
      <c r="E179" s="26" t="str">
        <f>VLOOKUP(D179,'TABLAS REFERENCIA'!$B$46:$C$100,2,0)</f>
        <v>EUROPA</v>
      </c>
      <c r="F179" s="37" t="s">
        <v>151</v>
      </c>
      <c r="G179" s="38">
        <f>VLOOKUP(F179,'TABLAS REFERENCIA'!$B$23:$C$26,2,0)</f>
        <v>1.5</v>
      </c>
      <c r="H179" s="39">
        <f>VLOOKUP(E179,'TABLAS REFERENCIA'!$B$11:$C$19,2,0)</f>
        <v>60000</v>
      </c>
      <c r="I179" s="40">
        <f>VLOOKUP(D179,'ESCALA DE VIATICOS'!$B$1:$F$204,5,0)</f>
        <v>16617.3</v>
      </c>
      <c r="J179" s="40">
        <f t="shared" si="1"/>
        <v>114925.95</v>
      </c>
      <c r="K179" s="40">
        <f t="shared" si="2"/>
        <v>97477.785</v>
      </c>
      <c r="L179" s="46" t="s">
        <v>458</v>
      </c>
    </row>
    <row r="180" ht="15.75" customHeight="1">
      <c r="A180" s="24" t="s">
        <v>28</v>
      </c>
      <c r="B180" s="24" t="s">
        <v>459</v>
      </c>
      <c r="C180" s="24" t="s">
        <v>54</v>
      </c>
      <c r="D180" s="25" t="s">
        <v>49</v>
      </c>
      <c r="E180" s="26" t="str">
        <f>VLOOKUP(D180,'TABLAS REFERENCIA'!$B$46:$C$100,2,0)</f>
        <v>CENTRO Y NORTE AMÉRICA</v>
      </c>
      <c r="F180" s="37" t="s">
        <v>151</v>
      </c>
      <c r="G180" s="38">
        <f>VLOOKUP(F180,'TABLAS REFERENCIA'!$B$23:$C$26,2,0)</f>
        <v>1.5</v>
      </c>
      <c r="H180" s="39">
        <f>VLOOKUP(E180,'TABLAS REFERENCIA'!$B$11:$C$19,2,0)</f>
        <v>47000</v>
      </c>
      <c r="I180" s="40">
        <f>VLOOKUP(D180,'ESCALA DE VIATICOS'!$B$1:$F$204,5,0)</f>
        <v>27552</v>
      </c>
      <c r="J180" s="40">
        <f t="shared" si="1"/>
        <v>111828</v>
      </c>
      <c r="K180" s="40">
        <f t="shared" si="2"/>
        <v>82898.4</v>
      </c>
      <c r="L180" s="42" t="s">
        <v>460</v>
      </c>
    </row>
    <row r="181" ht="15.75" customHeight="1">
      <c r="A181" s="36" t="s">
        <v>120</v>
      </c>
      <c r="B181" s="36" t="s">
        <v>461</v>
      </c>
      <c r="C181" s="36" t="s">
        <v>72</v>
      </c>
      <c r="D181" s="25" t="s">
        <v>138</v>
      </c>
      <c r="E181" s="26" t="str">
        <f>VLOOKUP(D181,'TABLAS REFERENCIA'!$B$46:$C$100,2,0)</f>
        <v>EUROPA</v>
      </c>
      <c r="F181" s="27" t="s">
        <v>123</v>
      </c>
      <c r="G181" s="38">
        <f>VLOOKUP(F181,'TABLAS REFERENCIA'!$B$23:$C$26,2,0)</f>
        <v>0.7</v>
      </c>
      <c r="H181" s="38">
        <f>VLOOKUP(E181,'TABLAS REFERENCIA'!$B$11:$C$19,2,0)</f>
        <v>60000</v>
      </c>
      <c r="I181" s="38">
        <f>VLOOKUP(D181,'ESCALA DE VIATICOS'!$B$1:$F$204,5,0)</f>
        <v>27896.4</v>
      </c>
      <c r="J181" s="38">
        <f t="shared" si="1"/>
        <v>61527.48</v>
      </c>
      <c r="K181" s="38">
        <f t="shared" si="2"/>
        <v>47858.244</v>
      </c>
      <c r="L181" s="32" t="s">
        <v>462</v>
      </c>
    </row>
    <row r="182" ht="15.75" customHeight="1">
      <c r="A182" s="24" t="s">
        <v>28</v>
      </c>
      <c r="B182" s="24" t="s">
        <v>463</v>
      </c>
      <c r="C182" s="24" t="s">
        <v>37</v>
      </c>
      <c r="D182" s="25" t="s">
        <v>57</v>
      </c>
      <c r="E182" s="26" t="str">
        <f>VLOOKUP(D182,'TABLAS REFERENCIA'!$B$46:$C$100,2,0)</f>
        <v>CENTRO Y NORTE AMÉRICA</v>
      </c>
      <c r="F182" s="27" t="s">
        <v>123</v>
      </c>
      <c r="G182" s="38">
        <f>VLOOKUP(F182,'TABLAS REFERENCIA'!$B$23:$C$26,2,0)</f>
        <v>0.7</v>
      </c>
      <c r="H182" s="39">
        <f>VLOOKUP(E182,'TABLAS REFERENCIA'!$B$11:$C$19,2,0)</f>
        <v>47000</v>
      </c>
      <c r="I182" s="40">
        <f>VLOOKUP(D182,'ESCALA DE VIATICOS'!$B$1:$F$204,5,0)</f>
        <v>24452.4</v>
      </c>
      <c r="J182" s="40">
        <f t="shared" si="1"/>
        <v>50016.68</v>
      </c>
      <c r="K182" s="40">
        <f t="shared" si="2"/>
        <v>38035.004</v>
      </c>
      <c r="L182" s="42" t="s">
        <v>464</v>
      </c>
    </row>
    <row r="183" ht="15.75" customHeight="1">
      <c r="A183" s="24" t="s">
        <v>28</v>
      </c>
      <c r="B183" s="24" t="s">
        <v>465</v>
      </c>
      <c r="C183" s="24" t="s">
        <v>122</v>
      </c>
      <c r="D183" s="25" t="s">
        <v>94</v>
      </c>
      <c r="E183" s="26" t="str">
        <f>VLOOKUP(D183,'TABLAS REFERENCIA'!$B$46:$C$100,2,0)</f>
        <v>CONO SUR</v>
      </c>
      <c r="F183" s="27" t="s">
        <v>123</v>
      </c>
      <c r="G183" s="38">
        <f>VLOOKUP(F183,'TABLAS REFERENCIA'!$B$23:$C$26,2,0)</f>
        <v>0.7</v>
      </c>
      <c r="H183" s="39">
        <f>VLOOKUP(E183,'TABLAS REFERENCIA'!$B$11:$C$19,2,0)</f>
        <v>16000</v>
      </c>
      <c r="I183" s="40">
        <f>VLOOKUP(D183,'ESCALA DE VIATICOS'!$B$1:$F$204,5,0)</f>
        <v>13345.5</v>
      </c>
      <c r="J183" s="40">
        <f t="shared" si="1"/>
        <v>20541.85</v>
      </c>
      <c r="K183" s="40">
        <f t="shared" si="2"/>
        <v>14002.555</v>
      </c>
      <c r="L183" s="42" t="s">
        <v>466</v>
      </c>
    </row>
    <row r="184" ht="15.75" customHeight="1">
      <c r="A184" s="24" t="s">
        <v>28</v>
      </c>
      <c r="B184" s="24" t="s">
        <v>467</v>
      </c>
      <c r="C184" s="24" t="s">
        <v>34</v>
      </c>
      <c r="D184" s="25" t="s">
        <v>141</v>
      </c>
      <c r="E184" s="26" t="str">
        <f>VLOOKUP(D184,'TABLAS REFERENCIA'!$B$46:$C$100,2,0)</f>
        <v>EUROPA</v>
      </c>
      <c r="F184" s="27" t="s">
        <v>123</v>
      </c>
      <c r="G184" s="38">
        <f>VLOOKUP(F184,'TABLAS REFERENCIA'!$B$23:$C$26,2,0)</f>
        <v>0.7</v>
      </c>
      <c r="H184" s="39">
        <f>VLOOKUP(E184,'TABLAS REFERENCIA'!$B$11:$C$19,2,0)</f>
        <v>60000</v>
      </c>
      <c r="I184" s="40">
        <f>VLOOKUP(D184,'ESCALA DE VIATICOS'!$B$1:$F$204,5,0)</f>
        <v>18855.9</v>
      </c>
      <c r="J184" s="40">
        <f t="shared" si="1"/>
        <v>55199.13</v>
      </c>
      <c r="K184" s="40">
        <f t="shared" si="2"/>
        <v>45959.739</v>
      </c>
      <c r="L184" s="46" t="s">
        <v>468</v>
      </c>
    </row>
    <row r="185" ht="15.75" customHeight="1">
      <c r="A185" s="24" t="s">
        <v>28</v>
      </c>
      <c r="B185" s="24" t="s">
        <v>469</v>
      </c>
      <c r="C185" s="24" t="s">
        <v>41</v>
      </c>
      <c r="D185" s="25" t="s">
        <v>141</v>
      </c>
      <c r="E185" s="26" t="str">
        <f>VLOOKUP(D185,'TABLAS REFERENCIA'!$B$46:$C$100,2,0)</f>
        <v>EUROPA</v>
      </c>
      <c r="F185" s="27" t="s">
        <v>123</v>
      </c>
      <c r="G185" s="38">
        <f>VLOOKUP(F185,'TABLAS REFERENCIA'!$B$23:$C$26,2,0)</f>
        <v>0.7</v>
      </c>
      <c r="H185" s="39">
        <f>VLOOKUP(E185,'TABLAS REFERENCIA'!$B$11:$C$19,2,0)</f>
        <v>60000</v>
      </c>
      <c r="I185" s="40">
        <f>VLOOKUP(D185,'ESCALA DE VIATICOS'!$B$1:$F$204,5,0)</f>
        <v>18855.9</v>
      </c>
      <c r="J185" s="40">
        <f t="shared" si="1"/>
        <v>55199.13</v>
      </c>
      <c r="K185" s="40">
        <f t="shared" si="2"/>
        <v>45959.739</v>
      </c>
      <c r="L185" s="41" t="s">
        <v>470</v>
      </c>
    </row>
    <row r="186" ht="15.75" customHeight="1">
      <c r="A186" s="24" t="s">
        <v>28</v>
      </c>
      <c r="B186" s="24" t="s">
        <v>471</v>
      </c>
      <c r="C186" s="24" t="s">
        <v>84</v>
      </c>
      <c r="D186" s="25" t="s">
        <v>61</v>
      </c>
      <c r="E186" s="26" t="str">
        <f>VLOOKUP(D186,'TABLAS REFERENCIA'!$B$46:$C$100,2,0)</f>
        <v>EUROPA</v>
      </c>
      <c r="F186" s="37" t="s">
        <v>151</v>
      </c>
      <c r="G186" s="38">
        <f>VLOOKUP(F186,'TABLAS REFERENCIA'!$B$23:$C$26,2,0)</f>
        <v>1.5</v>
      </c>
      <c r="H186" s="39">
        <f>VLOOKUP(E186,'TABLAS REFERENCIA'!$B$11:$C$19,2,0)</f>
        <v>60000</v>
      </c>
      <c r="I186" s="40">
        <f>VLOOKUP(D186,'ESCALA DE VIATICOS'!$B$1:$F$204,5,0)</f>
        <v>20233.5</v>
      </c>
      <c r="J186" s="40">
        <f t="shared" si="1"/>
        <v>120350.25</v>
      </c>
      <c r="K186" s="40">
        <f t="shared" si="2"/>
        <v>99105.075</v>
      </c>
      <c r="L186" s="46" t="s">
        <v>472</v>
      </c>
    </row>
    <row r="187" ht="15.75" customHeight="1">
      <c r="A187" s="24" t="s">
        <v>28</v>
      </c>
      <c r="B187" s="24" t="s">
        <v>473</v>
      </c>
      <c r="C187" s="24" t="s">
        <v>41</v>
      </c>
      <c r="D187" s="25" t="s">
        <v>111</v>
      </c>
      <c r="E187" s="26" t="str">
        <f>VLOOKUP(D187,'TABLAS REFERENCIA'!$B$46:$C$100,2,0)</f>
        <v>ASIA</v>
      </c>
      <c r="F187" s="37" t="s">
        <v>151</v>
      </c>
      <c r="G187" s="38">
        <f>VLOOKUP(F187,'TABLAS REFERENCIA'!$B$23:$C$26,2,0)</f>
        <v>1.5</v>
      </c>
      <c r="H187" s="39">
        <f>VLOOKUP(E187,'TABLAS REFERENCIA'!$B$11:$C$19,2,0)</f>
        <v>72000</v>
      </c>
      <c r="I187" s="40">
        <f>VLOOKUP(D187,'ESCALA DE VIATICOS'!$B$1:$F$204,5,0)</f>
        <v>18339.3</v>
      </c>
      <c r="J187" s="40">
        <f t="shared" si="1"/>
        <v>135508.95</v>
      </c>
      <c r="K187" s="40">
        <f t="shared" si="2"/>
        <v>116252.685</v>
      </c>
      <c r="L187" s="42" t="s">
        <v>474</v>
      </c>
    </row>
    <row r="188" ht="15.75" customHeight="1">
      <c r="A188" s="24" t="s">
        <v>28</v>
      </c>
      <c r="B188" s="24" t="s">
        <v>475</v>
      </c>
      <c r="C188" s="24" t="s">
        <v>72</v>
      </c>
      <c r="D188" s="25" t="s">
        <v>224</v>
      </c>
      <c r="E188" s="26" t="str">
        <f>VLOOKUP(D188,'TABLAS REFERENCIA'!$B$46:$C$100,2,0)</f>
        <v>EUROPA</v>
      </c>
      <c r="F188" s="47" t="s">
        <v>123</v>
      </c>
      <c r="G188" s="38">
        <f>VLOOKUP(F188,'TABLAS REFERENCIA'!$B$23:$C$26,2,0)</f>
        <v>0.7</v>
      </c>
      <c r="H188" s="39">
        <f>VLOOKUP(E188,'TABLAS REFERENCIA'!$B$11:$C$19,2,0)</f>
        <v>60000</v>
      </c>
      <c r="I188" s="40">
        <f>VLOOKUP(D188,'ESCALA DE VIATICOS'!$B$1:$F$204,5,0)</f>
        <v>17994.9</v>
      </c>
      <c r="J188" s="40">
        <f t="shared" si="1"/>
        <v>54596.43</v>
      </c>
      <c r="K188" s="40">
        <f t="shared" si="2"/>
        <v>45778.929</v>
      </c>
      <c r="L188" s="46" t="s">
        <v>476</v>
      </c>
    </row>
    <row r="189" ht="15.75" customHeight="1">
      <c r="A189" s="24" t="s">
        <v>28</v>
      </c>
      <c r="B189" s="24" t="s">
        <v>477</v>
      </c>
      <c r="C189" s="24" t="s">
        <v>68</v>
      </c>
      <c r="D189" s="25" t="s">
        <v>38</v>
      </c>
      <c r="E189" s="26" t="str">
        <f>VLOOKUP(D189,'TABLAS REFERENCIA'!$B$46:$C$100,2,0)</f>
        <v>EUROPA</v>
      </c>
      <c r="F189" s="47" t="s">
        <v>123</v>
      </c>
      <c r="G189" s="38">
        <f>VLOOKUP(F189,'TABLAS REFERENCIA'!$B$23:$C$26,2,0)</f>
        <v>0.7</v>
      </c>
      <c r="H189" s="39">
        <f>VLOOKUP(E189,'TABLAS REFERENCIA'!$B$11:$C$19,2,0)</f>
        <v>60000</v>
      </c>
      <c r="I189" s="40">
        <f>VLOOKUP(D189,'ESCALA DE VIATICOS'!$B$1:$F$204,5,0)</f>
        <v>24194.1</v>
      </c>
      <c r="J189" s="40">
        <f t="shared" si="1"/>
        <v>58935.87</v>
      </c>
      <c r="K189" s="40">
        <f t="shared" si="2"/>
        <v>47080.761</v>
      </c>
      <c r="L189" s="46" t="s">
        <v>478</v>
      </c>
    </row>
    <row r="190" ht="15.75" customHeight="1">
      <c r="A190" s="24" t="s">
        <v>28</v>
      </c>
      <c r="B190" s="24" t="s">
        <v>479</v>
      </c>
      <c r="C190" s="24" t="s">
        <v>84</v>
      </c>
      <c r="D190" s="25" t="s">
        <v>49</v>
      </c>
      <c r="E190" s="26" t="str">
        <f>'TABLAS REFERENCIA'!B14</f>
        <v>CENTRO Y NORTE AMÉRICA</v>
      </c>
      <c r="F190" s="37" t="s">
        <v>151</v>
      </c>
      <c r="G190" s="38">
        <f>VLOOKUP(F190,'TABLAS REFERENCIA'!$B$23:$C$26,2,0)</f>
        <v>1.5</v>
      </c>
      <c r="H190" s="39">
        <f>VLOOKUP(E190,'TABLAS REFERENCIA'!$B$11:$C$19,2,0)</f>
        <v>47000</v>
      </c>
      <c r="I190" s="40">
        <f>VLOOKUP(D190,'ESCALA DE VIATICOS'!$B$1:$F$204,5,0)</f>
        <v>27552</v>
      </c>
      <c r="J190" s="40">
        <f t="shared" si="1"/>
        <v>111828</v>
      </c>
      <c r="K190" s="40">
        <f t="shared" si="2"/>
        <v>82898.4</v>
      </c>
      <c r="L190" s="43"/>
    </row>
    <row r="191" ht="15.75" customHeight="1">
      <c r="A191" s="24" t="s">
        <v>28</v>
      </c>
      <c r="B191" s="48" t="s">
        <v>480</v>
      </c>
      <c r="C191" s="48"/>
      <c r="D191" s="49" t="s">
        <v>165</v>
      </c>
      <c r="E191" s="26" t="s">
        <v>481</v>
      </c>
      <c r="F191" s="47" t="s">
        <v>123</v>
      </c>
      <c r="G191" s="38">
        <f>VLOOKUP(F191,'TABLAS REFERENCIA'!$B$23:$C$26,2,0)</f>
        <v>0.7</v>
      </c>
      <c r="H191" s="39">
        <f>VLOOKUP(E191,'TABLAS REFERENCIA'!$B$11:$C$19,2,0)</f>
        <v>16000</v>
      </c>
      <c r="I191" s="40">
        <f>VLOOKUP(D191,'ESCALA DE VIATICOS'!$B$1:$F$204,5,0)</f>
        <v>10332</v>
      </c>
      <c r="J191" s="40">
        <f t="shared" si="1"/>
        <v>18432.4</v>
      </c>
      <c r="K191" s="40">
        <f t="shared" si="2"/>
        <v>13369.72</v>
      </c>
      <c r="L191" s="48"/>
    </row>
    <row r="192" ht="15.75" customHeight="1">
      <c r="A192" s="24" t="s">
        <v>28</v>
      </c>
      <c r="B192" s="24" t="s">
        <v>482</v>
      </c>
      <c r="C192" s="24"/>
      <c r="D192" s="25" t="s">
        <v>174</v>
      </c>
      <c r="E192" s="26" t="s">
        <v>483</v>
      </c>
      <c r="F192" s="50" t="s">
        <v>123</v>
      </c>
      <c r="G192" s="38">
        <f>VLOOKUP(F192,'TABLAS REFERENCIA'!$B$23:$C$26,2,0)</f>
        <v>0.7</v>
      </c>
      <c r="H192" s="39">
        <f>VLOOKUP(E192,'TABLAS REFERENCIA'!$B$11:$C$19,2,0)</f>
        <v>60000</v>
      </c>
      <c r="I192" s="40">
        <f>VLOOKUP(D192,'ESCALA DE VIATICOS'!$B$1:$F$204,5,0)</f>
        <v>25227.3</v>
      </c>
      <c r="J192" s="40">
        <f t="shared" si="1"/>
        <v>59659.11</v>
      </c>
      <c r="K192" s="40">
        <f t="shared" si="2"/>
        <v>47297.733</v>
      </c>
      <c r="L192" s="48"/>
    </row>
    <row r="193" ht="15.75" customHeight="1">
      <c r="A193" s="24" t="s">
        <v>28</v>
      </c>
      <c r="B193" s="24" t="s">
        <v>484</v>
      </c>
      <c r="C193" s="24"/>
      <c r="D193" s="51" t="s">
        <v>118</v>
      </c>
      <c r="E193" s="52" t="s">
        <v>481</v>
      </c>
      <c r="F193" s="50" t="s">
        <v>123</v>
      </c>
      <c r="G193" s="38">
        <f>VLOOKUP(F193,'TABLAS REFERENCIA'!$B$23:$C$26,2,0)</f>
        <v>0.7</v>
      </c>
      <c r="H193" s="39">
        <f>VLOOKUP(E193,'TABLAS REFERENCIA'!$B$11:$C$19,2,0)</f>
        <v>16000</v>
      </c>
      <c r="I193" s="40">
        <f>VLOOKUP(D193,'ESCALA DE VIATICOS'!$B$1:$F$204,5,0)</f>
        <v>21008.4</v>
      </c>
      <c r="J193" s="40">
        <f t="shared" si="1"/>
        <v>25905.88</v>
      </c>
      <c r="K193" s="40">
        <f t="shared" si="2"/>
        <v>15611.764</v>
      </c>
      <c r="L193" s="48"/>
    </row>
    <row r="194" ht="15.75" customHeight="1">
      <c r="A194" s="24" t="s">
        <v>28</v>
      </c>
      <c r="B194" s="53" t="s">
        <v>485</v>
      </c>
      <c r="C194" s="24"/>
      <c r="D194" s="51" t="s">
        <v>57</v>
      </c>
      <c r="E194" s="52" t="s">
        <v>486</v>
      </c>
      <c r="F194" s="50" t="s">
        <v>123</v>
      </c>
      <c r="G194" s="38">
        <f>VLOOKUP(F194,'TABLAS REFERENCIA'!$B$23:$C$26,2,0)</f>
        <v>0.7</v>
      </c>
      <c r="H194" s="39">
        <f>VLOOKUP(E194,'TABLAS REFERENCIA'!$B$11:$C$19,2,0)</f>
        <v>47000</v>
      </c>
      <c r="I194" s="40">
        <f>VLOOKUP(D194,'ESCALA DE VIATICOS'!$B$1:$F$204,5,0)</f>
        <v>24452.4</v>
      </c>
      <c r="J194" s="40">
        <f t="shared" si="1"/>
        <v>50016.68</v>
      </c>
      <c r="K194" s="40">
        <f t="shared" si="2"/>
        <v>38035.004</v>
      </c>
      <c r="L194" s="48"/>
    </row>
    <row r="195" ht="15.75" customHeight="1">
      <c r="A195" s="24" t="s">
        <v>28</v>
      </c>
      <c r="B195" s="53" t="s">
        <v>487</v>
      </c>
      <c r="C195" s="24"/>
      <c r="D195" s="51" t="s">
        <v>31</v>
      </c>
      <c r="E195" s="26" t="s">
        <v>483</v>
      </c>
      <c r="F195" s="50" t="s">
        <v>123</v>
      </c>
      <c r="G195" s="38">
        <f>VLOOKUP(F195,'TABLAS REFERENCIA'!$B$23:$C$26,2,0)</f>
        <v>0.7</v>
      </c>
      <c r="H195" s="39">
        <f>VLOOKUP(E195,'TABLAS REFERENCIA'!$B$11:$C$19,2,0)</f>
        <v>60000</v>
      </c>
      <c r="I195" s="40">
        <f>VLOOKUP(D195,'ESCALA DE VIATICOS'!$B$1:$F$204,5,0)</f>
        <v>31340.4</v>
      </c>
      <c r="J195" s="40">
        <f t="shared" si="1"/>
        <v>63938.28</v>
      </c>
      <c r="K195" s="40">
        <f t="shared" si="2"/>
        <v>48581.484</v>
      </c>
      <c r="L195" s="48"/>
    </row>
    <row r="196" ht="15.75" customHeight="1">
      <c r="A196" s="54"/>
      <c r="B196" s="55"/>
      <c r="C196" s="54"/>
      <c r="D196" s="54"/>
      <c r="E196" s="54"/>
      <c r="F196" s="56"/>
      <c r="G196" s="56"/>
      <c r="H196" s="56"/>
      <c r="I196" s="54"/>
      <c r="J196" s="54"/>
      <c r="K196" s="54"/>
      <c r="L196" s="54"/>
    </row>
    <row r="197" ht="15.75" customHeight="1">
      <c r="A197" s="54"/>
      <c r="B197" s="54"/>
      <c r="C197" s="54"/>
      <c r="D197" s="54"/>
      <c r="E197" s="54"/>
      <c r="F197" s="56"/>
      <c r="G197" s="56"/>
      <c r="H197" s="56"/>
      <c r="I197" s="54"/>
      <c r="J197" s="54"/>
      <c r="K197" s="54"/>
      <c r="L197" s="54"/>
    </row>
    <row r="198" ht="15.75" customHeight="1">
      <c r="A198" s="54"/>
      <c r="B198" s="54"/>
      <c r="C198" s="54"/>
      <c r="D198" s="54"/>
      <c r="E198" s="54"/>
      <c r="F198" s="56"/>
      <c r="G198" s="56"/>
      <c r="H198" s="56"/>
      <c r="I198" s="54"/>
      <c r="J198" s="54"/>
      <c r="K198" s="54"/>
      <c r="L198" s="54"/>
    </row>
    <row r="199" ht="15.75" customHeight="1">
      <c r="A199" s="54"/>
      <c r="B199" s="54"/>
      <c r="C199" s="54"/>
      <c r="D199" s="54"/>
      <c r="E199" s="54"/>
      <c r="F199" s="56"/>
      <c r="G199" s="56"/>
      <c r="H199" s="56"/>
      <c r="I199" s="54"/>
      <c r="J199" s="54"/>
      <c r="K199" s="54"/>
      <c r="L199" s="54"/>
    </row>
    <row r="200" ht="15.75" customHeight="1">
      <c r="A200" s="54"/>
      <c r="B200" s="54"/>
      <c r="C200" s="54"/>
      <c r="D200" s="54"/>
      <c r="E200" s="54"/>
      <c r="F200" s="56"/>
      <c r="G200" s="56"/>
      <c r="H200" s="56"/>
      <c r="I200" s="54"/>
      <c r="J200" s="54"/>
      <c r="K200" s="54"/>
      <c r="L200" s="54"/>
    </row>
    <row r="201" ht="15.75" customHeight="1">
      <c r="A201" s="54"/>
      <c r="B201" s="54"/>
      <c r="C201" s="54"/>
      <c r="D201" s="54"/>
      <c r="E201" s="54"/>
      <c r="F201" s="56"/>
      <c r="G201" s="56"/>
      <c r="H201" s="56"/>
      <c r="I201" s="54"/>
      <c r="J201" s="54"/>
      <c r="K201" s="54"/>
      <c r="L201" s="54"/>
    </row>
    <row r="202" ht="15.75" customHeight="1">
      <c r="A202" s="54"/>
      <c r="B202" s="54"/>
      <c r="C202" s="54"/>
      <c r="D202" s="54"/>
      <c r="E202" s="54"/>
      <c r="F202" s="56"/>
      <c r="G202" s="56"/>
      <c r="H202" s="56"/>
      <c r="I202" s="54"/>
      <c r="J202" s="54"/>
      <c r="K202" s="54"/>
      <c r="L202" s="54"/>
    </row>
    <row r="203" ht="15.75" customHeight="1">
      <c r="A203" s="54"/>
      <c r="B203" s="54"/>
      <c r="C203" s="54"/>
      <c r="D203" s="54"/>
      <c r="E203" s="54"/>
      <c r="F203" s="56"/>
      <c r="G203" s="56"/>
      <c r="H203" s="56"/>
      <c r="I203" s="54"/>
      <c r="J203" s="54"/>
      <c r="K203" s="54"/>
      <c r="L203" s="54"/>
    </row>
    <row r="204" ht="15.75" customHeight="1">
      <c r="A204" s="54"/>
      <c r="B204" s="54"/>
      <c r="C204" s="54"/>
      <c r="D204" s="54"/>
      <c r="E204" s="54"/>
      <c r="F204" s="56"/>
      <c r="G204" s="56"/>
      <c r="H204" s="56"/>
      <c r="I204" s="54"/>
      <c r="J204" s="54"/>
      <c r="K204" s="54"/>
      <c r="L204" s="54"/>
    </row>
    <row r="205" ht="15.75" customHeight="1">
      <c r="A205" s="54"/>
      <c r="B205" s="54"/>
      <c r="C205" s="54"/>
      <c r="D205" s="54"/>
      <c r="E205" s="54"/>
      <c r="F205" s="56"/>
      <c r="G205" s="56"/>
      <c r="H205" s="56"/>
      <c r="I205" s="54"/>
      <c r="J205" s="54"/>
      <c r="K205" s="54"/>
      <c r="L205" s="54"/>
    </row>
    <row r="206" ht="15.75" customHeight="1">
      <c r="A206" s="54"/>
      <c r="B206" s="54"/>
      <c r="C206" s="54"/>
      <c r="D206" s="54"/>
      <c r="E206" s="54"/>
      <c r="F206" s="56"/>
      <c r="G206" s="56"/>
      <c r="H206" s="56"/>
      <c r="I206" s="54"/>
      <c r="J206" s="54"/>
      <c r="K206" s="54"/>
      <c r="L206" s="54"/>
    </row>
    <row r="207" ht="15.75" customHeight="1">
      <c r="A207" s="54"/>
      <c r="B207" s="54"/>
      <c r="C207" s="54"/>
      <c r="D207" s="54"/>
      <c r="E207" s="54"/>
      <c r="F207" s="56"/>
      <c r="G207" s="56"/>
      <c r="H207" s="56"/>
      <c r="I207" s="54"/>
      <c r="J207" s="54"/>
      <c r="K207" s="54"/>
      <c r="L207" s="54"/>
    </row>
    <row r="208" ht="15.75" customHeight="1">
      <c r="A208" s="54"/>
      <c r="B208" s="54"/>
      <c r="C208" s="54"/>
      <c r="D208" s="54"/>
      <c r="E208" s="54"/>
      <c r="F208" s="56"/>
      <c r="G208" s="56"/>
      <c r="H208" s="56"/>
      <c r="I208" s="54"/>
      <c r="J208" s="54"/>
      <c r="K208" s="54"/>
      <c r="L208" s="54"/>
    </row>
    <row r="209" ht="15.75" customHeight="1">
      <c r="A209" s="54"/>
      <c r="B209" s="54"/>
      <c r="C209" s="54"/>
      <c r="D209" s="54"/>
      <c r="E209" s="54"/>
      <c r="F209" s="56"/>
      <c r="G209" s="56"/>
      <c r="H209" s="56"/>
      <c r="I209" s="54"/>
      <c r="J209" s="54"/>
      <c r="K209" s="54"/>
      <c r="L209" s="54"/>
    </row>
    <row r="210" ht="15.75" customHeight="1">
      <c r="A210" s="54"/>
      <c r="B210" s="54"/>
      <c r="C210" s="54"/>
      <c r="D210" s="54"/>
      <c r="E210" s="54"/>
      <c r="F210" s="56"/>
      <c r="G210" s="56"/>
      <c r="H210" s="56"/>
      <c r="I210" s="54"/>
      <c r="J210" s="54"/>
      <c r="K210" s="54"/>
      <c r="L210" s="54"/>
    </row>
    <row r="211" ht="15.75" customHeight="1">
      <c r="A211" s="54"/>
      <c r="B211" s="54"/>
      <c r="C211" s="54"/>
      <c r="D211" s="54"/>
      <c r="E211" s="54"/>
      <c r="F211" s="56"/>
      <c r="G211" s="56"/>
      <c r="H211" s="56"/>
      <c r="I211" s="54"/>
      <c r="J211" s="54"/>
      <c r="K211" s="54"/>
      <c r="L211" s="54"/>
    </row>
    <row r="212" ht="15.75" customHeight="1">
      <c r="A212" s="54"/>
      <c r="B212" s="54"/>
      <c r="C212" s="54"/>
      <c r="D212" s="54"/>
      <c r="E212" s="54"/>
      <c r="F212" s="56"/>
      <c r="G212" s="56"/>
      <c r="H212" s="56"/>
      <c r="I212" s="54"/>
      <c r="J212" s="54"/>
      <c r="K212" s="54"/>
      <c r="L212" s="54"/>
    </row>
    <row r="213" ht="15.75" customHeight="1">
      <c r="A213" s="54"/>
      <c r="B213" s="54"/>
      <c r="C213" s="54"/>
      <c r="D213" s="54"/>
      <c r="E213" s="54"/>
      <c r="F213" s="56"/>
      <c r="G213" s="56"/>
      <c r="H213" s="56"/>
      <c r="I213" s="54"/>
      <c r="J213" s="54"/>
      <c r="K213" s="54"/>
      <c r="L213" s="54"/>
    </row>
    <row r="214" ht="15.75" customHeight="1">
      <c r="A214" s="54"/>
      <c r="B214" s="54"/>
      <c r="C214" s="54"/>
      <c r="D214" s="54"/>
      <c r="E214" s="54"/>
      <c r="F214" s="56"/>
      <c r="G214" s="56"/>
      <c r="H214" s="56"/>
      <c r="I214" s="54"/>
      <c r="J214" s="54"/>
      <c r="K214" s="54"/>
      <c r="L214" s="54"/>
    </row>
    <row r="215" ht="15.75" customHeight="1">
      <c r="A215" s="54"/>
      <c r="B215" s="54"/>
      <c r="C215" s="54"/>
      <c r="D215" s="54"/>
      <c r="E215" s="54"/>
      <c r="F215" s="56"/>
      <c r="G215" s="56"/>
      <c r="H215" s="56"/>
      <c r="I215" s="54"/>
      <c r="J215" s="54"/>
      <c r="K215" s="54"/>
      <c r="L215" s="54"/>
    </row>
    <row r="216" ht="15.75" customHeight="1">
      <c r="A216" s="54"/>
      <c r="B216" s="54"/>
      <c r="C216" s="54"/>
      <c r="D216" s="54"/>
      <c r="E216" s="54"/>
      <c r="F216" s="56"/>
      <c r="G216" s="56"/>
      <c r="H216" s="56"/>
      <c r="I216" s="54"/>
      <c r="J216" s="54"/>
      <c r="K216" s="54"/>
      <c r="L216" s="54"/>
    </row>
    <row r="217" ht="15.75" customHeight="1">
      <c r="A217" s="54"/>
      <c r="B217" s="54"/>
      <c r="C217" s="54"/>
      <c r="D217" s="54"/>
      <c r="E217" s="54"/>
      <c r="F217" s="56"/>
      <c r="G217" s="56"/>
      <c r="H217" s="56"/>
      <c r="I217" s="54"/>
      <c r="J217" s="54"/>
      <c r="K217" s="54"/>
      <c r="L217" s="54"/>
    </row>
    <row r="218" ht="15.75" customHeight="1">
      <c r="A218" s="54"/>
      <c r="B218" s="54"/>
      <c r="C218" s="54"/>
      <c r="D218" s="54"/>
      <c r="E218" s="54"/>
      <c r="F218" s="56"/>
      <c r="G218" s="56"/>
      <c r="H218" s="56"/>
      <c r="I218" s="54"/>
      <c r="J218" s="54"/>
      <c r="K218" s="54"/>
      <c r="L218" s="54"/>
    </row>
    <row r="219" ht="15.75" customHeight="1">
      <c r="A219" s="54"/>
      <c r="B219" s="54"/>
      <c r="C219" s="54"/>
      <c r="D219" s="54"/>
      <c r="E219" s="54"/>
      <c r="F219" s="56"/>
      <c r="G219" s="56"/>
      <c r="H219" s="56"/>
      <c r="I219" s="54"/>
      <c r="J219" s="54"/>
      <c r="K219" s="54"/>
      <c r="L219" s="54"/>
    </row>
    <row r="220" ht="15.75" customHeight="1">
      <c r="A220" s="54"/>
      <c r="B220" s="54"/>
      <c r="C220" s="54"/>
      <c r="D220" s="54"/>
      <c r="E220" s="54"/>
      <c r="F220" s="56"/>
      <c r="G220" s="56"/>
      <c r="H220" s="56"/>
      <c r="I220" s="54"/>
      <c r="J220" s="54"/>
      <c r="K220" s="54"/>
      <c r="L220" s="54"/>
    </row>
    <row r="221" ht="15.75" customHeight="1">
      <c r="A221" s="54"/>
      <c r="B221" s="54"/>
      <c r="C221" s="54"/>
      <c r="D221" s="54"/>
      <c r="E221" s="54"/>
      <c r="F221" s="56"/>
      <c r="G221" s="56"/>
      <c r="H221" s="56"/>
      <c r="I221" s="54"/>
      <c r="J221" s="54"/>
      <c r="K221" s="54"/>
      <c r="L221" s="54"/>
    </row>
    <row r="222" ht="15.75" customHeight="1">
      <c r="A222" s="54"/>
      <c r="B222" s="54"/>
      <c r="C222" s="54"/>
      <c r="D222" s="54"/>
      <c r="E222" s="54"/>
      <c r="F222" s="56"/>
      <c r="G222" s="56"/>
      <c r="H222" s="56"/>
      <c r="I222" s="54"/>
      <c r="J222" s="54"/>
      <c r="K222" s="54"/>
      <c r="L222" s="54"/>
    </row>
    <row r="223" ht="15.75" customHeight="1">
      <c r="A223" s="54"/>
      <c r="B223" s="54"/>
      <c r="C223" s="54"/>
      <c r="D223" s="54"/>
      <c r="E223" s="54"/>
      <c r="F223" s="56"/>
      <c r="G223" s="56"/>
      <c r="H223" s="56"/>
      <c r="I223" s="54"/>
      <c r="J223" s="54"/>
      <c r="K223" s="54"/>
      <c r="L223" s="54"/>
    </row>
    <row r="224" ht="15.75" customHeight="1">
      <c r="A224" s="54"/>
      <c r="B224" s="54"/>
      <c r="C224" s="54"/>
      <c r="D224" s="54"/>
      <c r="E224" s="54"/>
      <c r="F224" s="56"/>
      <c r="G224" s="56"/>
      <c r="H224" s="56"/>
      <c r="I224" s="54"/>
      <c r="J224" s="54"/>
      <c r="K224" s="54"/>
      <c r="L224" s="54"/>
    </row>
    <row r="225" ht="15.75" customHeight="1">
      <c r="A225" s="54"/>
      <c r="B225" s="54"/>
      <c r="C225" s="54"/>
      <c r="D225" s="54"/>
      <c r="E225" s="54"/>
      <c r="F225" s="56"/>
      <c r="G225" s="56"/>
      <c r="H225" s="56"/>
      <c r="I225" s="54"/>
      <c r="J225" s="54"/>
      <c r="K225" s="54"/>
      <c r="L225" s="54"/>
    </row>
    <row r="226" ht="15.75" customHeight="1">
      <c r="A226" s="54"/>
      <c r="B226" s="54"/>
      <c r="C226" s="54"/>
      <c r="D226" s="54"/>
      <c r="E226" s="54"/>
      <c r="F226" s="56"/>
      <c r="G226" s="56"/>
      <c r="H226" s="56"/>
      <c r="I226" s="54"/>
      <c r="J226" s="54"/>
      <c r="K226" s="54"/>
      <c r="L226" s="54"/>
    </row>
    <row r="227" ht="15.75" customHeight="1">
      <c r="A227" s="54"/>
      <c r="B227" s="54"/>
      <c r="C227" s="54"/>
      <c r="D227" s="54"/>
      <c r="E227" s="54"/>
      <c r="F227" s="56"/>
      <c r="G227" s="56"/>
      <c r="H227" s="56"/>
      <c r="I227" s="54"/>
      <c r="J227" s="54"/>
      <c r="K227" s="54"/>
      <c r="L227" s="54"/>
    </row>
    <row r="228" ht="15.75" customHeight="1">
      <c r="A228" s="54"/>
      <c r="B228" s="54"/>
      <c r="C228" s="54"/>
      <c r="D228" s="54"/>
      <c r="E228" s="54"/>
      <c r="F228" s="56"/>
      <c r="G228" s="56"/>
      <c r="H228" s="56"/>
      <c r="I228" s="54"/>
      <c r="J228" s="54"/>
      <c r="K228" s="54"/>
      <c r="L228" s="54"/>
    </row>
    <row r="229" ht="15.75" customHeight="1">
      <c r="A229" s="54"/>
      <c r="B229" s="54"/>
      <c r="C229" s="54"/>
      <c r="D229" s="54"/>
      <c r="E229" s="54"/>
      <c r="F229" s="56"/>
      <c r="G229" s="56"/>
      <c r="H229" s="56"/>
      <c r="I229" s="54"/>
      <c r="J229" s="54"/>
      <c r="K229" s="54"/>
      <c r="L229" s="54"/>
    </row>
    <row r="230" ht="15.75" customHeight="1">
      <c r="A230" s="54"/>
      <c r="B230" s="54"/>
      <c r="C230" s="54"/>
      <c r="D230" s="54"/>
      <c r="E230" s="54"/>
      <c r="F230" s="56"/>
      <c r="G230" s="56"/>
      <c r="H230" s="56"/>
      <c r="I230" s="54"/>
      <c r="J230" s="54"/>
      <c r="K230" s="54"/>
      <c r="L230" s="54"/>
    </row>
    <row r="231" ht="15.75" customHeight="1">
      <c r="A231" s="54"/>
      <c r="B231" s="54"/>
      <c r="C231" s="54"/>
      <c r="D231" s="54"/>
      <c r="E231" s="54"/>
      <c r="F231" s="56"/>
      <c r="G231" s="56"/>
      <c r="H231" s="56"/>
      <c r="I231" s="54"/>
      <c r="J231" s="54"/>
      <c r="K231" s="54"/>
      <c r="L231" s="54"/>
    </row>
    <row r="232" ht="15.75" customHeight="1">
      <c r="A232" s="54"/>
      <c r="B232" s="54"/>
      <c r="C232" s="54"/>
      <c r="D232" s="54"/>
      <c r="E232" s="54"/>
      <c r="F232" s="56"/>
      <c r="G232" s="56"/>
      <c r="H232" s="56"/>
      <c r="I232" s="54"/>
      <c r="J232" s="54"/>
      <c r="K232" s="54"/>
      <c r="L232" s="54"/>
    </row>
    <row r="233" ht="15.75" customHeight="1">
      <c r="A233" s="54"/>
      <c r="B233" s="54"/>
      <c r="C233" s="54"/>
      <c r="D233" s="54"/>
      <c r="E233" s="54"/>
      <c r="F233" s="56"/>
      <c r="G233" s="56"/>
      <c r="H233" s="56"/>
      <c r="I233" s="54"/>
      <c r="J233" s="54"/>
      <c r="K233" s="54"/>
      <c r="L233" s="54"/>
    </row>
    <row r="234" ht="15.75" customHeight="1">
      <c r="A234" s="54"/>
      <c r="B234" s="54"/>
      <c r="C234" s="54"/>
      <c r="D234" s="54"/>
      <c r="E234" s="54"/>
      <c r="F234" s="56"/>
      <c r="G234" s="56"/>
      <c r="H234" s="56"/>
      <c r="I234" s="54"/>
      <c r="J234" s="54"/>
      <c r="K234" s="54"/>
      <c r="L234" s="54"/>
    </row>
    <row r="235" ht="15.75" customHeight="1">
      <c r="A235" s="54"/>
      <c r="B235" s="54"/>
      <c r="C235" s="54"/>
      <c r="D235" s="54"/>
      <c r="E235" s="54"/>
      <c r="F235" s="56"/>
      <c r="G235" s="56"/>
      <c r="H235" s="56"/>
      <c r="I235" s="54"/>
      <c r="J235" s="54"/>
      <c r="K235" s="54"/>
      <c r="L235" s="54"/>
    </row>
    <row r="236" ht="15.75" customHeight="1">
      <c r="A236" s="54"/>
      <c r="B236" s="54"/>
      <c r="C236" s="54"/>
      <c r="D236" s="54"/>
      <c r="E236" s="54"/>
      <c r="F236" s="56"/>
      <c r="G236" s="56"/>
      <c r="H236" s="56"/>
      <c r="I236" s="54"/>
      <c r="J236" s="54"/>
      <c r="K236" s="54"/>
      <c r="L236" s="54"/>
    </row>
    <row r="237" ht="15.75" customHeight="1">
      <c r="A237" s="54"/>
      <c r="B237" s="54"/>
      <c r="C237" s="54"/>
      <c r="D237" s="54"/>
      <c r="E237" s="54"/>
      <c r="F237" s="56"/>
      <c r="G237" s="56"/>
      <c r="H237" s="56"/>
      <c r="I237" s="54"/>
      <c r="J237" s="54"/>
      <c r="K237" s="54"/>
      <c r="L237" s="54"/>
    </row>
    <row r="238" ht="15.75" customHeight="1">
      <c r="A238" s="54"/>
      <c r="B238" s="54"/>
      <c r="C238" s="54"/>
      <c r="D238" s="54"/>
      <c r="E238" s="54"/>
      <c r="F238" s="56"/>
      <c r="G238" s="56"/>
      <c r="H238" s="56"/>
      <c r="I238" s="54"/>
      <c r="J238" s="54"/>
      <c r="K238" s="54"/>
      <c r="L238" s="54"/>
    </row>
    <row r="239" ht="15.75" customHeight="1">
      <c r="A239" s="54"/>
      <c r="B239" s="54"/>
      <c r="C239" s="54"/>
      <c r="D239" s="54"/>
      <c r="E239" s="54"/>
      <c r="F239" s="56"/>
      <c r="G239" s="56"/>
      <c r="H239" s="56"/>
      <c r="I239" s="54"/>
      <c r="J239" s="54"/>
      <c r="K239" s="54"/>
      <c r="L239" s="54"/>
    </row>
    <row r="240" ht="15.75" customHeight="1">
      <c r="A240" s="54"/>
      <c r="B240" s="54"/>
      <c r="C240" s="54"/>
      <c r="D240" s="54"/>
      <c r="E240" s="54"/>
      <c r="F240" s="56"/>
      <c r="G240" s="56"/>
      <c r="H240" s="56"/>
      <c r="I240" s="54"/>
      <c r="J240" s="54"/>
      <c r="K240" s="54"/>
      <c r="L240" s="54"/>
    </row>
    <row r="241" ht="15.75" customHeight="1">
      <c r="A241" s="54"/>
      <c r="B241" s="54"/>
      <c r="C241" s="54"/>
      <c r="D241" s="54"/>
      <c r="E241" s="54"/>
      <c r="F241" s="56"/>
      <c r="G241" s="56"/>
      <c r="H241" s="56"/>
      <c r="I241" s="54"/>
      <c r="J241" s="54"/>
      <c r="K241" s="54"/>
      <c r="L241" s="54"/>
    </row>
    <row r="242" ht="15.75" customHeight="1">
      <c r="A242" s="54"/>
      <c r="B242" s="54"/>
      <c r="C242" s="54"/>
      <c r="D242" s="54"/>
      <c r="E242" s="54"/>
      <c r="F242" s="56"/>
      <c r="G242" s="56"/>
      <c r="H242" s="56"/>
      <c r="I242" s="54"/>
      <c r="J242" s="54"/>
      <c r="K242" s="54"/>
      <c r="L242" s="54"/>
    </row>
    <row r="243" ht="15.75" customHeight="1">
      <c r="A243" s="54"/>
      <c r="B243" s="54"/>
      <c r="C243" s="54"/>
      <c r="D243" s="54"/>
      <c r="E243" s="54"/>
      <c r="F243" s="56"/>
      <c r="G243" s="56"/>
      <c r="H243" s="56"/>
      <c r="I243" s="54"/>
      <c r="J243" s="54"/>
      <c r="K243" s="54"/>
      <c r="L243" s="54"/>
    </row>
    <row r="244" ht="15.75" customHeight="1">
      <c r="A244" s="54"/>
      <c r="B244" s="54"/>
      <c r="C244" s="54"/>
      <c r="D244" s="54"/>
      <c r="E244" s="54"/>
      <c r="F244" s="56"/>
      <c r="G244" s="56"/>
      <c r="H244" s="56"/>
      <c r="I244" s="54"/>
      <c r="J244" s="54"/>
      <c r="K244" s="54"/>
      <c r="L244" s="54"/>
    </row>
    <row r="245" ht="15.75" customHeight="1">
      <c r="A245" s="54"/>
      <c r="B245" s="54"/>
      <c r="C245" s="54"/>
      <c r="D245" s="54"/>
      <c r="E245" s="54"/>
      <c r="F245" s="56"/>
      <c r="G245" s="56"/>
      <c r="H245" s="56"/>
      <c r="I245" s="54"/>
      <c r="J245" s="54"/>
      <c r="K245" s="54"/>
      <c r="L245" s="54"/>
    </row>
    <row r="246" ht="15.75" customHeight="1">
      <c r="A246" s="54"/>
      <c r="B246" s="54"/>
      <c r="C246" s="54"/>
      <c r="D246" s="54"/>
      <c r="E246" s="54"/>
      <c r="F246" s="56"/>
      <c r="G246" s="56"/>
      <c r="H246" s="56"/>
      <c r="I246" s="54"/>
      <c r="J246" s="54"/>
      <c r="K246" s="54"/>
      <c r="L246" s="54"/>
    </row>
    <row r="247" ht="15.75" customHeight="1">
      <c r="A247" s="54"/>
      <c r="B247" s="54"/>
      <c r="C247" s="54"/>
      <c r="D247" s="54"/>
      <c r="E247" s="54"/>
      <c r="F247" s="56"/>
      <c r="G247" s="56"/>
      <c r="H247" s="56"/>
      <c r="I247" s="54"/>
      <c r="J247" s="54"/>
      <c r="K247" s="54"/>
      <c r="L247" s="54"/>
    </row>
    <row r="248" ht="15.75" customHeight="1">
      <c r="A248" s="54"/>
      <c r="B248" s="54"/>
      <c r="C248" s="54"/>
      <c r="D248" s="54"/>
      <c r="E248" s="54"/>
      <c r="F248" s="56"/>
      <c r="G248" s="56"/>
      <c r="H248" s="56"/>
      <c r="I248" s="54"/>
      <c r="J248" s="54"/>
      <c r="K248" s="54"/>
      <c r="L248" s="54"/>
    </row>
    <row r="249" ht="15.75" customHeight="1">
      <c r="A249" s="54"/>
      <c r="B249" s="54"/>
      <c r="C249" s="54"/>
      <c r="D249" s="54"/>
      <c r="E249" s="54"/>
      <c r="F249" s="56"/>
      <c r="G249" s="56"/>
      <c r="H249" s="56"/>
      <c r="I249" s="54"/>
      <c r="J249" s="54"/>
      <c r="K249" s="54"/>
      <c r="L249" s="54"/>
    </row>
    <row r="250" ht="15.75" customHeight="1">
      <c r="A250" s="54"/>
      <c r="B250" s="54"/>
      <c r="C250" s="54"/>
      <c r="D250" s="54"/>
      <c r="E250" s="54"/>
      <c r="F250" s="56"/>
      <c r="G250" s="56"/>
      <c r="H250" s="56"/>
      <c r="I250" s="54"/>
      <c r="J250" s="54"/>
      <c r="K250" s="54"/>
      <c r="L250" s="54"/>
    </row>
    <row r="251" ht="15.75" customHeight="1">
      <c r="A251" s="54"/>
      <c r="B251" s="54"/>
      <c r="C251" s="54"/>
      <c r="D251" s="54"/>
      <c r="E251" s="54"/>
      <c r="F251" s="56"/>
      <c r="G251" s="56"/>
      <c r="H251" s="56"/>
      <c r="I251" s="54"/>
      <c r="J251" s="54"/>
      <c r="K251" s="54"/>
      <c r="L251" s="54"/>
    </row>
    <row r="252" ht="15.75" customHeight="1">
      <c r="A252" s="54"/>
      <c r="B252" s="54"/>
      <c r="C252" s="54"/>
      <c r="D252" s="54"/>
      <c r="E252" s="54"/>
      <c r="F252" s="56"/>
      <c r="G252" s="56"/>
      <c r="H252" s="56"/>
      <c r="I252" s="54"/>
      <c r="J252" s="54"/>
      <c r="K252" s="54"/>
      <c r="L252" s="54"/>
    </row>
    <row r="253" ht="15.75" customHeight="1">
      <c r="A253" s="54"/>
      <c r="B253" s="54"/>
      <c r="C253" s="54"/>
      <c r="D253" s="54"/>
      <c r="E253" s="54"/>
      <c r="F253" s="56"/>
      <c r="G253" s="56"/>
      <c r="H253" s="56"/>
      <c r="I253" s="54"/>
      <c r="J253" s="54"/>
      <c r="K253" s="54"/>
      <c r="L253" s="54"/>
    </row>
    <row r="254" ht="15.75" customHeight="1">
      <c r="A254" s="54"/>
      <c r="B254" s="54"/>
      <c r="C254" s="54"/>
      <c r="D254" s="54"/>
      <c r="E254" s="54"/>
      <c r="F254" s="56"/>
      <c r="G254" s="56"/>
      <c r="H254" s="56"/>
      <c r="I254" s="54"/>
      <c r="J254" s="54"/>
      <c r="K254" s="54"/>
      <c r="L254" s="54"/>
    </row>
    <row r="255" ht="15.75" customHeight="1">
      <c r="A255" s="54"/>
      <c r="B255" s="54"/>
      <c r="C255" s="54"/>
      <c r="D255" s="54"/>
      <c r="E255" s="54"/>
      <c r="F255" s="56"/>
      <c r="G255" s="56"/>
      <c r="H255" s="56"/>
      <c r="I255" s="54"/>
      <c r="J255" s="54"/>
      <c r="K255" s="54"/>
      <c r="L255" s="54"/>
    </row>
    <row r="256" ht="15.75" customHeight="1">
      <c r="A256" s="54"/>
      <c r="B256" s="54"/>
      <c r="C256" s="54"/>
      <c r="D256" s="54"/>
      <c r="E256" s="54"/>
      <c r="F256" s="56"/>
      <c r="G256" s="56"/>
      <c r="H256" s="56"/>
      <c r="I256" s="54"/>
      <c r="J256" s="54"/>
      <c r="K256" s="54"/>
      <c r="L256" s="54"/>
    </row>
    <row r="257" ht="15.75" customHeight="1">
      <c r="A257" s="54"/>
      <c r="B257" s="54"/>
      <c r="C257" s="54"/>
      <c r="D257" s="54"/>
      <c r="E257" s="54"/>
      <c r="F257" s="56"/>
      <c r="G257" s="56"/>
      <c r="H257" s="56"/>
      <c r="I257" s="54"/>
      <c r="J257" s="54"/>
      <c r="K257" s="54"/>
      <c r="L257" s="54"/>
    </row>
    <row r="258" ht="15.75" customHeight="1">
      <c r="A258" s="54"/>
      <c r="B258" s="54"/>
      <c r="C258" s="54"/>
      <c r="D258" s="54"/>
      <c r="E258" s="54"/>
      <c r="F258" s="56"/>
      <c r="G258" s="56"/>
      <c r="H258" s="56"/>
      <c r="I258" s="54"/>
      <c r="J258" s="54"/>
      <c r="K258" s="54"/>
      <c r="L258" s="54"/>
    </row>
    <row r="259" ht="15.75" customHeight="1">
      <c r="A259" s="54"/>
      <c r="B259" s="54"/>
      <c r="C259" s="54"/>
      <c r="D259" s="54"/>
      <c r="E259" s="54"/>
      <c r="F259" s="56"/>
      <c r="G259" s="56"/>
      <c r="H259" s="56"/>
      <c r="I259" s="54"/>
      <c r="J259" s="54"/>
      <c r="K259" s="54"/>
      <c r="L259" s="54"/>
    </row>
    <row r="260" ht="15.75" customHeight="1">
      <c r="A260" s="54"/>
      <c r="B260" s="54"/>
      <c r="C260" s="54"/>
      <c r="D260" s="54"/>
      <c r="E260" s="54"/>
      <c r="F260" s="56"/>
      <c r="G260" s="56"/>
      <c r="H260" s="56"/>
      <c r="I260" s="54"/>
      <c r="J260" s="54"/>
      <c r="K260" s="54"/>
      <c r="L260" s="54"/>
    </row>
    <row r="261" ht="15.75" customHeight="1">
      <c r="A261" s="54"/>
      <c r="B261" s="54"/>
      <c r="C261" s="54"/>
      <c r="D261" s="54"/>
      <c r="E261" s="54"/>
      <c r="F261" s="56"/>
      <c r="G261" s="56"/>
      <c r="H261" s="56"/>
      <c r="I261" s="54"/>
      <c r="J261" s="54"/>
      <c r="K261" s="54"/>
      <c r="L261" s="54"/>
    </row>
    <row r="262" ht="15.75" customHeight="1">
      <c r="A262" s="54"/>
      <c r="B262" s="54"/>
      <c r="C262" s="54"/>
      <c r="D262" s="54"/>
      <c r="E262" s="54"/>
      <c r="F262" s="56"/>
      <c r="G262" s="56"/>
      <c r="H262" s="56"/>
      <c r="I262" s="54"/>
      <c r="J262" s="54"/>
      <c r="K262" s="54"/>
      <c r="L262" s="54"/>
    </row>
    <row r="263" ht="15.75" customHeight="1">
      <c r="A263" s="54"/>
      <c r="B263" s="54"/>
      <c r="C263" s="54"/>
      <c r="D263" s="54"/>
      <c r="E263" s="54"/>
      <c r="F263" s="56"/>
      <c r="G263" s="56"/>
      <c r="H263" s="56"/>
      <c r="I263" s="54"/>
      <c r="J263" s="54"/>
      <c r="K263" s="54"/>
      <c r="L263" s="54"/>
    </row>
    <row r="264" ht="15.75" customHeight="1">
      <c r="A264" s="54"/>
      <c r="B264" s="54"/>
      <c r="C264" s="54"/>
      <c r="D264" s="54"/>
      <c r="E264" s="54"/>
      <c r="F264" s="56"/>
      <c r="G264" s="56"/>
      <c r="H264" s="56"/>
      <c r="I264" s="54"/>
      <c r="J264" s="54"/>
      <c r="K264" s="54"/>
      <c r="L264" s="54"/>
    </row>
    <row r="265" ht="15.75" customHeight="1">
      <c r="A265" s="54"/>
      <c r="B265" s="54"/>
      <c r="C265" s="54"/>
      <c r="D265" s="54"/>
      <c r="E265" s="54"/>
      <c r="F265" s="56"/>
      <c r="G265" s="56"/>
      <c r="H265" s="56"/>
      <c r="I265" s="54"/>
      <c r="J265" s="54"/>
      <c r="K265" s="54"/>
      <c r="L265" s="54"/>
    </row>
    <row r="266" ht="15.75" customHeight="1">
      <c r="A266" s="54"/>
      <c r="B266" s="54"/>
      <c r="C266" s="54"/>
      <c r="D266" s="54"/>
      <c r="E266" s="54"/>
      <c r="F266" s="56"/>
      <c r="G266" s="56"/>
      <c r="H266" s="56"/>
      <c r="I266" s="54"/>
      <c r="J266" s="54"/>
      <c r="K266" s="54"/>
      <c r="L266" s="54"/>
    </row>
    <row r="267" ht="15.75" customHeight="1">
      <c r="A267" s="54"/>
      <c r="B267" s="54"/>
      <c r="C267" s="54"/>
      <c r="D267" s="54"/>
      <c r="E267" s="54"/>
      <c r="F267" s="56"/>
      <c r="G267" s="56"/>
      <c r="H267" s="56"/>
      <c r="I267" s="54"/>
      <c r="J267" s="54"/>
      <c r="K267" s="54"/>
      <c r="L267" s="54"/>
    </row>
    <row r="268" ht="15.75" customHeight="1">
      <c r="A268" s="54"/>
      <c r="B268" s="54"/>
      <c r="C268" s="54"/>
      <c r="D268" s="54"/>
      <c r="E268" s="54"/>
      <c r="F268" s="56"/>
      <c r="G268" s="56"/>
      <c r="H268" s="56"/>
      <c r="I268" s="54"/>
      <c r="J268" s="54"/>
      <c r="K268" s="54"/>
      <c r="L268" s="54"/>
    </row>
    <row r="269" ht="15.75" customHeight="1">
      <c r="A269" s="54"/>
      <c r="B269" s="54"/>
      <c r="C269" s="54"/>
      <c r="D269" s="54"/>
      <c r="E269" s="54"/>
      <c r="F269" s="56"/>
      <c r="G269" s="56"/>
      <c r="H269" s="56"/>
      <c r="I269" s="54"/>
      <c r="J269" s="54"/>
      <c r="K269" s="54"/>
      <c r="L269" s="54"/>
    </row>
    <row r="270" ht="15.75" customHeight="1">
      <c r="A270" s="54"/>
      <c r="B270" s="54"/>
      <c r="C270" s="54"/>
      <c r="D270" s="54"/>
      <c r="E270" s="54"/>
      <c r="F270" s="56"/>
      <c r="G270" s="56"/>
      <c r="H270" s="56"/>
      <c r="I270" s="54"/>
      <c r="J270" s="54"/>
      <c r="K270" s="54"/>
      <c r="L270" s="54"/>
    </row>
    <row r="271" ht="15.75" customHeight="1">
      <c r="A271" s="54"/>
      <c r="B271" s="54"/>
      <c r="C271" s="54"/>
      <c r="D271" s="54"/>
      <c r="E271" s="54"/>
      <c r="F271" s="56"/>
      <c r="G271" s="56"/>
      <c r="H271" s="56"/>
      <c r="I271" s="54"/>
      <c r="J271" s="54"/>
      <c r="K271" s="54"/>
      <c r="L271" s="54"/>
    </row>
    <row r="272" ht="15.75" customHeight="1">
      <c r="A272" s="54"/>
      <c r="B272" s="54"/>
      <c r="C272" s="54"/>
      <c r="D272" s="54"/>
      <c r="E272" s="54"/>
      <c r="F272" s="56"/>
      <c r="G272" s="56"/>
      <c r="H272" s="56"/>
      <c r="I272" s="54"/>
      <c r="J272" s="54"/>
      <c r="K272" s="54"/>
      <c r="L272" s="54"/>
    </row>
    <row r="273" ht="15.75" customHeight="1">
      <c r="A273" s="54"/>
      <c r="B273" s="54"/>
      <c r="C273" s="54"/>
      <c r="D273" s="54"/>
      <c r="E273" s="54"/>
      <c r="F273" s="56"/>
      <c r="G273" s="56"/>
      <c r="H273" s="56"/>
      <c r="I273" s="54"/>
      <c r="J273" s="54"/>
      <c r="K273" s="54"/>
      <c r="L273" s="54"/>
    </row>
    <row r="274" ht="15.75" customHeight="1">
      <c r="A274" s="54"/>
      <c r="B274" s="54"/>
      <c r="C274" s="54"/>
      <c r="D274" s="54"/>
      <c r="E274" s="54"/>
      <c r="F274" s="56"/>
      <c r="G274" s="56"/>
      <c r="H274" s="56"/>
      <c r="I274" s="54"/>
      <c r="J274" s="54"/>
      <c r="K274" s="54"/>
      <c r="L274" s="54"/>
    </row>
    <row r="275" ht="15.75" customHeight="1">
      <c r="A275" s="54"/>
      <c r="B275" s="54"/>
      <c r="C275" s="54"/>
      <c r="D275" s="54"/>
      <c r="E275" s="54"/>
      <c r="F275" s="56"/>
      <c r="G275" s="56"/>
      <c r="H275" s="56"/>
      <c r="I275" s="54"/>
      <c r="J275" s="54"/>
      <c r="K275" s="54"/>
      <c r="L275" s="54"/>
    </row>
    <row r="276" ht="15.75" customHeight="1">
      <c r="A276" s="54"/>
      <c r="B276" s="54"/>
      <c r="C276" s="54"/>
      <c r="D276" s="54"/>
      <c r="E276" s="54"/>
      <c r="F276" s="56"/>
      <c r="G276" s="56"/>
      <c r="H276" s="56"/>
      <c r="I276" s="54"/>
      <c r="J276" s="54"/>
      <c r="K276" s="54"/>
      <c r="L276" s="54"/>
    </row>
    <row r="277" ht="15.75" customHeight="1">
      <c r="A277" s="54"/>
      <c r="B277" s="54"/>
      <c r="C277" s="54"/>
      <c r="D277" s="54"/>
      <c r="E277" s="54"/>
      <c r="F277" s="56"/>
      <c r="G277" s="56"/>
      <c r="H277" s="56"/>
      <c r="I277" s="54"/>
      <c r="J277" s="54"/>
      <c r="K277" s="54"/>
      <c r="L277" s="54"/>
    </row>
    <row r="278" ht="15.75" customHeight="1">
      <c r="A278" s="54"/>
      <c r="B278" s="54"/>
      <c r="C278" s="54"/>
      <c r="D278" s="54"/>
      <c r="E278" s="54"/>
      <c r="F278" s="56"/>
      <c r="G278" s="56"/>
      <c r="H278" s="56"/>
      <c r="I278" s="54"/>
      <c r="J278" s="54"/>
      <c r="K278" s="54"/>
      <c r="L278" s="54"/>
    </row>
    <row r="279" ht="15.75" customHeight="1">
      <c r="A279" s="54"/>
      <c r="B279" s="54"/>
      <c r="C279" s="54"/>
      <c r="D279" s="54"/>
      <c r="E279" s="54"/>
      <c r="F279" s="56"/>
      <c r="G279" s="56"/>
      <c r="H279" s="56"/>
      <c r="I279" s="54"/>
      <c r="J279" s="54"/>
      <c r="K279" s="54"/>
      <c r="L279" s="54"/>
    </row>
    <row r="280" ht="15.75" customHeight="1">
      <c r="A280" s="54"/>
      <c r="B280" s="54"/>
      <c r="C280" s="54"/>
      <c r="D280" s="54"/>
      <c r="E280" s="54"/>
      <c r="F280" s="56"/>
      <c r="G280" s="56"/>
      <c r="H280" s="56"/>
      <c r="I280" s="54"/>
      <c r="J280" s="54"/>
      <c r="K280" s="54"/>
      <c r="L280" s="54"/>
    </row>
    <row r="281" ht="15.75" customHeight="1">
      <c r="A281" s="54"/>
      <c r="B281" s="54"/>
      <c r="C281" s="54"/>
      <c r="D281" s="54"/>
      <c r="E281" s="54"/>
      <c r="F281" s="56"/>
      <c r="G281" s="56"/>
      <c r="H281" s="56"/>
      <c r="I281" s="54"/>
      <c r="J281" s="54"/>
      <c r="K281" s="54"/>
      <c r="L281" s="54"/>
    </row>
    <row r="282" ht="15.75" customHeight="1">
      <c r="A282" s="54"/>
      <c r="B282" s="54"/>
      <c r="C282" s="54"/>
      <c r="D282" s="54"/>
      <c r="E282" s="54"/>
      <c r="F282" s="56"/>
      <c r="G282" s="56"/>
      <c r="H282" s="56"/>
      <c r="I282" s="54"/>
      <c r="J282" s="54"/>
      <c r="K282" s="54"/>
      <c r="L282" s="54"/>
    </row>
    <row r="283" ht="15.75" customHeight="1">
      <c r="A283" s="54"/>
      <c r="B283" s="54"/>
      <c r="C283" s="54"/>
      <c r="D283" s="54"/>
      <c r="E283" s="54"/>
      <c r="F283" s="56"/>
      <c r="G283" s="56"/>
      <c r="H283" s="56"/>
      <c r="I283" s="54"/>
      <c r="J283" s="54"/>
      <c r="K283" s="54"/>
      <c r="L283" s="54"/>
    </row>
    <row r="284" ht="15.75" customHeight="1">
      <c r="A284" s="54"/>
      <c r="B284" s="54"/>
      <c r="C284" s="54"/>
      <c r="D284" s="54"/>
      <c r="E284" s="54"/>
      <c r="F284" s="56"/>
      <c r="G284" s="56"/>
      <c r="H284" s="56"/>
      <c r="I284" s="54"/>
      <c r="J284" s="54"/>
      <c r="K284" s="54"/>
      <c r="L284" s="54"/>
    </row>
    <row r="285" ht="15.75" customHeight="1">
      <c r="A285" s="54"/>
      <c r="B285" s="54"/>
      <c r="C285" s="54"/>
      <c r="D285" s="54"/>
      <c r="E285" s="54"/>
      <c r="F285" s="56"/>
      <c r="G285" s="56"/>
      <c r="H285" s="56"/>
      <c r="I285" s="54"/>
      <c r="J285" s="54"/>
      <c r="K285" s="54"/>
      <c r="L285" s="54"/>
    </row>
    <row r="286" ht="15.75" customHeight="1">
      <c r="A286" s="54"/>
      <c r="B286" s="54"/>
      <c r="C286" s="54"/>
      <c r="D286" s="54"/>
      <c r="E286" s="54"/>
      <c r="F286" s="56"/>
      <c r="G286" s="56"/>
      <c r="H286" s="56"/>
      <c r="I286" s="54"/>
      <c r="J286" s="54"/>
      <c r="K286" s="54"/>
      <c r="L286" s="54"/>
    </row>
    <row r="287" ht="15.75" customHeight="1">
      <c r="A287" s="54"/>
      <c r="B287" s="54"/>
      <c r="C287" s="54"/>
      <c r="D287" s="54"/>
      <c r="E287" s="54"/>
      <c r="F287" s="56"/>
      <c r="G287" s="56"/>
      <c r="H287" s="56"/>
      <c r="I287" s="54"/>
      <c r="J287" s="54"/>
      <c r="K287" s="54"/>
      <c r="L287" s="54"/>
    </row>
    <row r="288" ht="15.75" customHeight="1">
      <c r="A288" s="54"/>
      <c r="B288" s="54"/>
      <c r="C288" s="54"/>
      <c r="D288" s="54"/>
      <c r="E288" s="54"/>
      <c r="F288" s="56"/>
      <c r="G288" s="56"/>
      <c r="H288" s="56"/>
      <c r="I288" s="54"/>
      <c r="J288" s="54"/>
      <c r="K288" s="54"/>
      <c r="L288" s="54"/>
    </row>
    <row r="289" ht="15.75" customHeight="1">
      <c r="A289" s="54"/>
      <c r="B289" s="54"/>
      <c r="C289" s="54"/>
      <c r="D289" s="54"/>
      <c r="E289" s="54"/>
      <c r="F289" s="56"/>
      <c r="G289" s="56"/>
      <c r="H289" s="56"/>
      <c r="I289" s="54"/>
      <c r="J289" s="54"/>
      <c r="K289" s="54"/>
      <c r="L289" s="54"/>
    </row>
    <row r="290" ht="15.75" customHeight="1">
      <c r="A290" s="54"/>
      <c r="B290" s="54"/>
      <c r="C290" s="54"/>
      <c r="D290" s="54"/>
      <c r="E290" s="54"/>
      <c r="F290" s="56"/>
      <c r="G290" s="56"/>
      <c r="H290" s="56"/>
      <c r="I290" s="54"/>
      <c r="J290" s="54"/>
      <c r="K290" s="54"/>
      <c r="L290" s="54"/>
    </row>
    <row r="291" ht="15.75" customHeight="1">
      <c r="A291" s="54"/>
      <c r="B291" s="54"/>
      <c r="C291" s="54"/>
      <c r="D291" s="54"/>
      <c r="E291" s="54"/>
      <c r="F291" s="56"/>
      <c r="G291" s="56"/>
      <c r="H291" s="56"/>
      <c r="I291" s="54"/>
      <c r="J291" s="54"/>
      <c r="K291" s="54"/>
      <c r="L291" s="54"/>
    </row>
    <row r="292" ht="15.75" customHeight="1">
      <c r="A292" s="54"/>
      <c r="B292" s="54"/>
      <c r="C292" s="54"/>
      <c r="D292" s="54"/>
      <c r="E292" s="54"/>
      <c r="F292" s="56"/>
      <c r="G292" s="56"/>
      <c r="H292" s="56"/>
      <c r="I292" s="54"/>
      <c r="J292" s="54"/>
      <c r="K292" s="54"/>
      <c r="L292" s="54"/>
    </row>
    <row r="293" ht="15.75" customHeight="1">
      <c r="A293" s="54"/>
      <c r="B293" s="54"/>
      <c r="C293" s="54"/>
      <c r="D293" s="54"/>
      <c r="E293" s="54"/>
      <c r="F293" s="56"/>
      <c r="G293" s="56"/>
      <c r="H293" s="56"/>
      <c r="I293" s="54"/>
      <c r="J293" s="54"/>
      <c r="K293" s="54"/>
      <c r="L293" s="54"/>
    </row>
    <row r="294" ht="15.75" customHeight="1">
      <c r="A294" s="54"/>
      <c r="B294" s="54"/>
      <c r="C294" s="54"/>
      <c r="D294" s="54"/>
      <c r="E294" s="54"/>
      <c r="F294" s="56"/>
      <c r="G294" s="56"/>
      <c r="H294" s="56"/>
      <c r="I294" s="54"/>
      <c r="J294" s="54"/>
      <c r="K294" s="54"/>
      <c r="L294" s="54"/>
    </row>
    <row r="295" ht="15.75" customHeight="1">
      <c r="A295" s="54"/>
      <c r="B295" s="54"/>
      <c r="C295" s="54"/>
      <c r="D295" s="54"/>
      <c r="E295" s="54"/>
      <c r="F295" s="56"/>
      <c r="G295" s="56"/>
      <c r="H295" s="56"/>
      <c r="I295" s="54"/>
      <c r="J295" s="54"/>
      <c r="K295" s="54"/>
      <c r="L295" s="54"/>
    </row>
    <row r="296" ht="15.75" customHeight="1">
      <c r="A296" s="54"/>
      <c r="B296" s="54"/>
      <c r="C296" s="54"/>
      <c r="D296" s="54"/>
      <c r="E296" s="54"/>
      <c r="F296" s="56"/>
      <c r="G296" s="56"/>
      <c r="H296" s="56"/>
      <c r="I296" s="54"/>
      <c r="J296" s="54"/>
      <c r="K296" s="54"/>
      <c r="L296" s="54"/>
    </row>
    <row r="297" ht="15.75" customHeight="1">
      <c r="A297" s="54"/>
      <c r="B297" s="54"/>
      <c r="C297" s="54"/>
      <c r="D297" s="54"/>
      <c r="E297" s="54"/>
      <c r="F297" s="56"/>
      <c r="G297" s="56"/>
      <c r="H297" s="56"/>
      <c r="I297" s="54"/>
      <c r="J297" s="54"/>
      <c r="K297" s="54"/>
      <c r="L297" s="54"/>
    </row>
    <row r="298" ht="15.75" customHeight="1">
      <c r="A298" s="54"/>
      <c r="B298" s="54"/>
      <c r="C298" s="54"/>
      <c r="D298" s="54"/>
      <c r="E298" s="54"/>
      <c r="F298" s="56"/>
      <c r="G298" s="56"/>
      <c r="H298" s="56"/>
      <c r="I298" s="54"/>
      <c r="J298" s="54"/>
      <c r="K298" s="54"/>
      <c r="L298" s="54"/>
    </row>
    <row r="299" ht="15.75" customHeight="1">
      <c r="A299" s="54"/>
      <c r="B299" s="54"/>
      <c r="C299" s="54"/>
      <c r="D299" s="54"/>
      <c r="E299" s="54"/>
      <c r="F299" s="56"/>
      <c r="G299" s="56"/>
      <c r="H299" s="56"/>
      <c r="I299" s="54"/>
      <c r="J299" s="54"/>
      <c r="K299" s="54"/>
      <c r="L299" s="54"/>
    </row>
    <row r="300" ht="15.75" customHeight="1">
      <c r="A300" s="54"/>
      <c r="B300" s="54"/>
      <c r="C300" s="54"/>
      <c r="D300" s="54"/>
      <c r="E300" s="54"/>
      <c r="F300" s="56"/>
      <c r="G300" s="56"/>
      <c r="H300" s="56"/>
      <c r="I300" s="54"/>
      <c r="J300" s="54"/>
      <c r="K300" s="54"/>
      <c r="L300" s="54"/>
    </row>
    <row r="301" ht="15.75" customHeight="1">
      <c r="A301" s="54"/>
      <c r="B301" s="54"/>
      <c r="C301" s="54"/>
      <c r="D301" s="54"/>
      <c r="E301" s="54"/>
      <c r="F301" s="56"/>
      <c r="G301" s="56"/>
      <c r="H301" s="56"/>
      <c r="I301" s="54"/>
      <c r="J301" s="54"/>
      <c r="K301" s="54"/>
      <c r="L301" s="54"/>
    </row>
    <row r="302" ht="15.75" customHeight="1">
      <c r="A302" s="54"/>
      <c r="B302" s="54"/>
      <c r="C302" s="54"/>
      <c r="D302" s="54"/>
      <c r="E302" s="54"/>
      <c r="F302" s="56"/>
      <c r="G302" s="56"/>
      <c r="H302" s="56"/>
      <c r="I302" s="54"/>
      <c r="J302" s="54"/>
      <c r="K302" s="54"/>
      <c r="L302" s="54"/>
    </row>
    <row r="303" ht="15.75" customHeight="1">
      <c r="A303" s="54"/>
      <c r="B303" s="54"/>
      <c r="C303" s="54"/>
      <c r="D303" s="54"/>
      <c r="E303" s="54"/>
      <c r="F303" s="56"/>
      <c r="G303" s="56"/>
      <c r="H303" s="56"/>
      <c r="I303" s="54"/>
      <c r="J303" s="54"/>
      <c r="K303" s="54"/>
      <c r="L303" s="54"/>
    </row>
    <row r="304" ht="15.75" customHeight="1">
      <c r="A304" s="54"/>
      <c r="B304" s="54"/>
      <c r="C304" s="54"/>
      <c r="D304" s="54"/>
      <c r="E304" s="54"/>
      <c r="F304" s="56"/>
      <c r="G304" s="56"/>
      <c r="H304" s="56"/>
      <c r="I304" s="54"/>
      <c r="J304" s="54"/>
      <c r="K304" s="54"/>
      <c r="L304" s="54"/>
    </row>
    <row r="305" ht="15.75" customHeight="1">
      <c r="A305" s="54"/>
      <c r="B305" s="54"/>
      <c r="C305" s="54"/>
      <c r="D305" s="54"/>
      <c r="E305" s="54"/>
      <c r="F305" s="56"/>
      <c r="G305" s="56"/>
      <c r="H305" s="56"/>
      <c r="I305" s="54"/>
      <c r="J305" s="54"/>
      <c r="K305" s="54"/>
      <c r="L305" s="54"/>
    </row>
    <row r="306" ht="15.75" customHeight="1">
      <c r="A306" s="54"/>
      <c r="B306" s="54"/>
      <c r="C306" s="54"/>
      <c r="D306" s="54"/>
      <c r="E306" s="54"/>
      <c r="F306" s="56"/>
      <c r="G306" s="56"/>
      <c r="H306" s="56"/>
      <c r="I306" s="54"/>
      <c r="J306" s="54"/>
      <c r="K306" s="54"/>
      <c r="L306" s="54"/>
    </row>
    <row r="307" ht="15.75" customHeight="1">
      <c r="A307" s="54"/>
      <c r="B307" s="54"/>
      <c r="C307" s="54"/>
      <c r="D307" s="54"/>
      <c r="E307" s="54"/>
      <c r="F307" s="56"/>
      <c r="G307" s="56"/>
      <c r="H307" s="56"/>
      <c r="I307" s="54"/>
      <c r="J307" s="54"/>
      <c r="K307" s="54"/>
      <c r="L307" s="54"/>
    </row>
    <row r="308" ht="15.75" customHeight="1">
      <c r="A308" s="54"/>
      <c r="B308" s="54"/>
      <c r="C308" s="54"/>
      <c r="D308" s="54"/>
      <c r="E308" s="54"/>
      <c r="F308" s="56"/>
      <c r="G308" s="56"/>
      <c r="H308" s="56"/>
      <c r="I308" s="54"/>
      <c r="J308" s="54"/>
      <c r="K308" s="54"/>
      <c r="L308" s="54"/>
    </row>
    <row r="309" ht="15.75" customHeight="1">
      <c r="A309" s="54"/>
      <c r="B309" s="54"/>
      <c r="C309" s="54"/>
      <c r="D309" s="54"/>
      <c r="E309" s="54"/>
      <c r="F309" s="56"/>
      <c r="G309" s="56"/>
      <c r="H309" s="56"/>
      <c r="I309" s="54"/>
      <c r="J309" s="54"/>
      <c r="K309" s="54"/>
      <c r="L309" s="54"/>
    </row>
    <row r="310" ht="15.75" customHeight="1">
      <c r="A310" s="54"/>
      <c r="B310" s="54"/>
      <c r="C310" s="54"/>
      <c r="D310" s="54"/>
      <c r="E310" s="54"/>
      <c r="F310" s="56"/>
      <c r="G310" s="56"/>
      <c r="H310" s="56"/>
      <c r="I310" s="54"/>
      <c r="J310" s="54"/>
      <c r="K310" s="54"/>
      <c r="L310" s="54"/>
    </row>
    <row r="311" ht="15.75" customHeight="1">
      <c r="A311" s="54"/>
      <c r="B311" s="54"/>
      <c r="C311" s="54"/>
      <c r="D311" s="54"/>
      <c r="E311" s="54"/>
      <c r="F311" s="56"/>
      <c r="G311" s="56"/>
      <c r="H311" s="56"/>
      <c r="I311" s="54"/>
      <c r="J311" s="54"/>
      <c r="K311" s="54"/>
      <c r="L311" s="54"/>
    </row>
    <row r="312" ht="15.75" customHeight="1">
      <c r="A312" s="54"/>
      <c r="B312" s="54"/>
      <c r="C312" s="54"/>
      <c r="D312" s="54"/>
      <c r="E312" s="54"/>
      <c r="F312" s="56"/>
      <c r="G312" s="56"/>
      <c r="H312" s="56"/>
      <c r="I312" s="54"/>
      <c r="J312" s="54"/>
      <c r="K312" s="54"/>
      <c r="L312" s="54"/>
    </row>
    <row r="313" ht="15.75" customHeight="1">
      <c r="A313" s="54"/>
      <c r="B313" s="54"/>
      <c r="C313" s="54"/>
      <c r="D313" s="54"/>
      <c r="E313" s="54"/>
      <c r="F313" s="56"/>
      <c r="G313" s="56"/>
      <c r="H313" s="56"/>
      <c r="I313" s="54"/>
      <c r="J313" s="54"/>
      <c r="K313" s="54"/>
      <c r="L313" s="54"/>
    </row>
    <row r="314" ht="15.75" customHeight="1">
      <c r="A314" s="54"/>
      <c r="B314" s="54"/>
      <c r="C314" s="54"/>
      <c r="D314" s="54"/>
      <c r="E314" s="54"/>
      <c r="F314" s="56"/>
      <c r="G314" s="56"/>
      <c r="H314" s="56"/>
      <c r="I314" s="54"/>
      <c r="J314" s="54"/>
      <c r="K314" s="54"/>
      <c r="L314" s="54"/>
    </row>
    <row r="315" ht="15.75" customHeight="1">
      <c r="A315" s="54"/>
      <c r="B315" s="54"/>
      <c r="C315" s="54"/>
      <c r="D315" s="54"/>
      <c r="E315" s="54"/>
      <c r="F315" s="56"/>
      <c r="G315" s="56"/>
      <c r="H315" s="56"/>
      <c r="I315" s="54"/>
      <c r="J315" s="54"/>
      <c r="K315" s="54"/>
      <c r="L315" s="54"/>
    </row>
    <row r="316" ht="15.75" customHeight="1">
      <c r="A316" s="54"/>
      <c r="B316" s="54"/>
      <c r="C316" s="54"/>
      <c r="D316" s="54"/>
      <c r="E316" s="54"/>
      <c r="F316" s="56"/>
      <c r="G316" s="56"/>
      <c r="H316" s="56"/>
      <c r="I316" s="54"/>
      <c r="J316" s="54"/>
      <c r="K316" s="54"/>
      <c r="L316" s="54"/>
    </row>
    <row r="317" ht="15.75" customHeight="1">
      <c r="A317" s="54"/>
      <c r="B317" s="54"/>
      <c r="C317" s="54"/>
      <c r="D317" s="54"/>
      <c r="E317" s="54"/>
      <c r="F317" s="56"/>
      <c r="G317" s="56"/>
      <c r="H317" s="56"/>
      <c r="I317" s="54"/>
      <c r="J317" s="54"/>
      <c r="K317" s="54"/>
      <c r="L317" s="54"/>
    </row>
    <row r="318" ht="15.75" customHeight="1">
      <c r="A318" s="54"/>
      <c r="B318" s="54"/>
      <c r="C318" s="54"/>
      <c r="D318" s="54"/>
      <c r="E318" s="54"/>
      <c r="F318" s="56"/>
      <c r="G318" s="56"/>
      <c r="H318" s="56"/>
      <c r="I318" s="54"/>
      <c r="J318" s="54"/>
      <c r="K318" s="54"/>
      <c r="L318" s="54"/>
    </row>
    <row r="319" ht="15.75" customHeight="1">
      <c r="A319" s="54"/>
      <c r="B319" s="54"/>
      <c r="C319" s="54"/>
      <c r="D319" s="54"/>
      <c r="E319" s="54"/>
      <c r="F319" s="56"/>
      <c r="G319" s="56"/>
      <c r="H319" s="56"/>
      <c r="I319" s="54"/>
      <c r="J319" s="54"/>
      <c r="K319" s="54"/>
      <c r="L319" s="54"/>
    </row>
    <row r="320" ht="15.75" customHeight="1">
      <c r="A320" s="54"/>
      <c r="B320" s="54"/>
      <c r="C320" s="54"/>
      <c r="D320" s="54"/>
      <c r="E320" s="54"/>
      <c r="F320" s="56"/>
      <c r="G320" s="56"/>
      <c r="H320" s="56"/>
      <c r="I320" s="54"/>
      <c r="J320" s="54"/>
      <c r="K320" s="54"/>
      <c r="L320" s="54"/>
    </row>
    <row r="321" ht="15.75" customHeight="1">
      <c r="A321" s="54"/>
      <c r="B321" s="54"/>
      <c r="C321" s="54"/>
      <c r="D321" s="54"/>
      <c r="E321" s="54"/>
      <c r="F321" s="56"/>
      <c r="G321" s="56"/>
      <c r="H321" s="56"/>
      <c r="I321" s="54"/>
      <c r="J321" s="54"/>
      <c r="K321" s="54"/>
      <c r="L321" s="54"/>
    </row>
    <row r="322" ht="15.75" customHeight="1">
      <c r="A322" s="54"/>
      <c r="B322" s="54"/>
      <c r="C322" s="54"/>
      <c r="D322" s="54"/>
      <c r="E322" s="54"/>
      <c r="F322" s="56"/>
      <c r="G322" s="56"/>
      <c r="H322" s="56"/>
      <c r="I322" s="54"/>
      <c r="J322" s="54"/>
      <c r="K322" s="54"/>
      <c r="L322" s="54"/>
    </row>
    <row r="323" ht="15.75" customHeight="1">
      <c r="A323" s="54"/>
      <c r="B323" s="54"/>
      <c r="C323" s="54"/>
      <c r="D323" s="54"/>
      <c r="E323" s="54"/>
      <c r="F323" s="56"/>
      <c r="G323" s="56"/>
      <c r="H323" s="56"/>
      <c r="I323" s="54"/>
      <c r="J323" s="54"/>
      <c r="K323" s="54"/>
      <c r="L323" s="54"/>
    </row>
    <row r="324" ht="15.75" customHeight="1">
      <c r="A324" s="54"/>
      <c r="B324" s="54"/>
      <c r="C324" s="54"/>
      <c r="D324" s="54"/>
      <c r="E324" s="54"/>
      <c r="F324" s="56"/>
      <c r="G324" s="56"/>
      <c r="H324" s="56"/>
      <c r="I324" s="54"/>
      <c r="J324" s="54"/>
      <c r="K324" s="54"/>
      <c r="L324" s="54"/>
    </row>
    <row r="325" ht="15.75" customHeight="1">
      <c r="A325" s="54"/>
      <c r="B325" s="54"/>
      <c r="C325" s="54"/>
      <c r="D325" s="54"/>
      <c r="E325" s="54"/>
      <c r="F325" s="56"/>
      <c r="G325" s="56"/>
      <c r="H325" s="56"/>
      <c r="I325" s="54"/>
      <c r="J325" s="54"/>
      <c r="K325" s="54"/>
      <c r="L325" s="54"/>
    </row>
    <row r="326" ht="15.75" customHeight="1">
      <c r="A326" s="54"/>
      <c r="B326" s="54"/>
      <c r="C326" s="54"/>
      <c r="D326" s="54"/>
      <c r="E326" s="54"/>
      <c r="F326" s="56"/>
      <c r="G326" s="56"/>
      <c r="H326" s="56"/>
      <c r="I326" s="54"/>
      <c r="J326" s="54"/>
      <c r="K326" s="54"/>
      <c r="L326" s="54"/>
    </row>
    <row r="327" ht="15.75" customHeight="1">
      <c r="A327" s="54"/>
      <c r="B327" s="54"/>
      <c r="C327" s="54"/>
      <c r="D327" s="54"/>
      <c r="E327" s="54"/>
      <c r="F327" s="56"/>
      <c r="G327" s="56"/>
      <c r="H327" s="56"/>
      <c r="I327" s="54"/>
      <c r="J327" s="54"/>
      <c r="K327" s="54"/>
      <c r="L327" s="54"/>
    </row>
    <row r="328" ht="15.75" customHeight="1">
      <c r="A328" s="54"/>
      <c r="B328" s="54"/>
      <c r="C328" s="54"/>
      <c r="D328" s="54"/>
      <c r="E328" s="54"/>
      <c r="F328" s="56"/>
      <c r="G328" s="56"/>
      <c r="H328" s="56"/>
      <c r="I328" s="54"/>
      <c r="J328" s="54"/>
      <c r="K328" s="54"/>
      <c r="L328" s="54"/>
    </row>
    <row r="329" ht="15.75" customHeight="1">
      <c r="A329" s="54"/>
      <c r="B329" s="54"/>
      <c r="C329" s="54"/>
      <c r="D329" s="54"/>
      <c r="E329" s="54"/>
      <c r="F329" s="56"/>
      <c r="G329" s="56"/>
      <c r="H329" s="56"/>
      <c r="I329" s="54"/>
      <c r="J329" s="54"/>
      <c r="K329" s="54"/>
      <c r="L329" s="54"/>
    </row>
    <row r="330" ht="15.75" customHeight="1">
      <c r="A330" s="54"/>
      <c r="B330" s="54"/>
      <c r="C330" s="54"/>
      <c r="D330" s="54"/>
      <c r="E330" s="54"/>
      <c r="F330" s="56"/>
      <c r="G330" s="56"/>
      <c r="H330" s="56"/>
      <c r="I330" s="54"/>
      <c r="J330" s="54"/>
      <c r="K330" s="54"/>
      <c r="L330" s="54"/>
    </row>
    <row r="331" ht="15.75" customHeight="1">
      <c r="A331" s="54"/>
      <c r="B331" s="54"/>
      <c r="C331" s="54"/>
      <c r="D331" s="54"/>
      <c r="E331" s="54"/>
      <c r="F331" s="56"/>
      <c r="G331" s="56"/>
      <c r="H331" s="56"/>
      <c r="I331" s="54"/>
      <c r="J331" s="54"/>
      <c r="K331" s="54"/>
      <c r="L331" s="54"/>
    </row>
    <row r="332" ht="15.75" customHeight="1">
      <c r="A332" s="54"/>
      <c r="B332" s="54"/>
      <c r="C332" s="54"/>
      <c r="D332" s="54"/>
      <c r="E332" s="54"/>
      <c r="F332" s="56"/>
      <c r="G332" s="56"/>
      <c r="H332" s="56"/>
      <c r="I332" s="54"/>
      <c r="J332" s="54"/>
      <c r="K332" s="54"/>
      <c r="L332" s="54"/>
    </row>
    <row r="333" ht="15.75" customHeight="1">
      <c r="A333" s="54"/>
      <c r="B333" s="54"/>
      <c r="C333" s="54"/>
      <c r="D333" s="54"/>
      <c r="E333" s="54"/>
      <c r="F333" s="56"/>
      <c r="G333" s="56"/>
      <c r="H333" s="56"/>
      <c r="I333" s="54"/>
      <c r="J333" s="54"/>
      <c r="K333" s="54"/>
      <c r="L333" s="54"/>
    </row>
    <row r="334" ht="15.75" customHeight="1">
      <c r="A334" s="54"/>
      <c r="B334" s="54"/>
      <c r="C334" s="54"/>
      <c r="D334" s="54"/>
      <c r="E334" s="54"/>
      <c r="F334" s="56"/>
      <c r="G334" s="56"/>
      <c r="H334" s="56"/>
      <c r="I334" s="54"/>
      <c r="J334" s="54"/>
      <c r="K334" s="54"/>
      <c r="L334" s="54"/>
    </row>
    <row r="335" ht="15.75" customHeight="1">
      <c r="A335" s="54"/>
      <c r="B335" s="54"/>
      <c r="C335" s="54"/>
      <c r="D335" s="54"/>
      <c r="E335" s="54"/>
      <c r="F335" s="56"/>
      <c r="G335" s="56"/>
      <c r="H335" s="56"/>
      <c r="I335" s="54"/>
      <c r="J335" s="54"/>
      <c r="K335" s="54"/>
      <c r="L335" s="54"/>
    </row>
    <row r="336" ht="15.75" customHeight="1">
      <c r="A336" s="54"/>
      <c r="B336" s="54"/>
      <c r="C336" s="54"/>
      <c r="D336" s="54"/>
      <c r="E336" s="54"/>
      <c r="F336" s="56"/>
      <c r="G336" s="56"/>
      <c r="H336" s="56"/>
      <c r="I336" s="54"/>
      <c r="J336" s="54"/>
      <c r="K336" s="54"/>
      <c r="L336" s="54"/>
    </row>
    <row r="337" ht="15.75" customHeight="1">
      <c r="A337" s="54"/>
      <c r="B337" s="54"/>
      <c r="C337" s="54"/>
      <c r="D337" s="54"/>
      <c r="E337" s="54"/>
      <c r="F337" s="56"/>
      <c r="G337" s="56"/>
      <c r="H337" s="56"/>
      <c r="I337" s="54"/>
      <c r="J337" s="54"/>
      <c r="K337" s="54"/>
      <c r="L337" s="54"/>
    </row>
    <row r="338" ht="15.75" customHeight="1">
      <c r="A338" s="54"/>
      <c r="B338" s="54"/>
      <c r="C338" s="54"/>
      <c r="D338" s="54"/>
      <c r="E338" s="54"/>
      <c r="F338" s="56"/>
      <c r="G338" s="56"/>
      <c r="H338" s="56"/>
      <c r="I338" s="54"/>
      <c r="J338" s="54"/>
      <c r="K338" s="54"/>
      <c r="L338" s="54"/>
    </row>
    <row r="339" ht="15.75" customHeight="1">
      <c r="A339" s="54"/>
      <c r="B339" s="54"/>
      <c r="C339" s="54"/>
      <c r="D339" s="54"/>
      <c r="E339" s="54"/>
      <c r="F339" s="56"/>
      <c r="G339" s="56"/>
      <c r="H339" s="56"/>
      <c r="I339" s="54"/>
      <c r="J339" s="54"/>
      <c r="K339" s="54"/>
      <c r="L339" s="54"/>
    </row>
    <row r="340" ht="15.75" customHeight="1">
      <c r="A340" s="54"/>
      <c r="B340" s="54"/>
      <c r="C340" s="54"/>
      <c r="D340" s="54"/>
      <c r="E340" s="54"/>
      <c r="F340" s="56"/>
      <c r="G340" s="56"/>
      <c r="H340" s="56"/>
      <c r="I340" s="54"/>
      <c r="J340" s="54"/>
      <c r="K340" s="54"/>
      <c r="L340" s="54"/>
    </row>
    <row r="341" ht="15.75" customHeight="1">
      <c r="A341" s="54"/>
      <c r="B341" s="54"/>
      <c r="C341" s="54"/>
      <c r="D341" s="54"/>
      <c r="E341" s="54"/>
      <c r="F341" s="56"/>
      <c r="G341" s="56"/>
      <c r="H341" s="56"/>
      <c r="I341" s="54"/>
      <c r="J341" s="54"/>
      <c r="K341" s="54"/>
      <c r="L341" s="54"/>
    </row>
    <row r="342" ht="15.75" customHeight="1">
      <c r="A342" s="54"/>
      <c r="B342" s="54"/>
      <c r="C342" s="54"/>
      <c r="D342" s="54"/>
      <c r="E342" s="54"/>
      <c r="F342" s="56"/>
      <c r="G342" s="56"/>
      <c r="H342" s="56"/>
      <c r="I342" s="54"/>
      <c r="J342" s="54"/>
      <c r="K342" s="54"/>
      <c r="L342" s="54"/>
    </row>
    <row r="343" ht="15.75" customHeight="1">
      <c r="A343" s="54"/>
      <c r="B343" s="54"/>
      <c r="C343" s="54"/>
      <c r="D343" s="54"/>
      <c r="E343" s="54"/>
      <c r="F343" s="56"/>
      <c r="G343" s="56"/>
      <c r="H343" s="56"/>
      <c r="I343" s="54"/>
      <c r="J343" s="54"/>
      <c r="K343" s="54"/>
      <c r="L343" s="54"/>
    </row>
    <row r="344" ht="15.75" customHeight="1">
      <c r="A344" s="54"/>
      <c r="B344" s="54"/>
      <c r="C344" s="54"/>
      <c r="D344" s="54"/>
      <c r="E344" s="54"/>
      <c r="F344" s="56"/>
      <c r="G344" s="56"/>
      <c r="H344" s="56"/>
      <c r="I344" s="54"/>
      <c r="J344" s="54"/>
      <c r="K344" s="54"/>
      <c r="L344" s="54"/>
    </row>
    <row r="345" ht="15.75" customHeight="1">
      <c r="A345" s="54"/>
      <c r="B345" s="54"/>
      <c r="C345" s="54"/>
      <c r="D345" s="54"/>
      <c r="E345" s="54"/>
      <c r="F345" s="56"/>
      <c r="G345" s="56"/>
      <c r="H345" s="56"/>
      <c r="I345" s="54"/>
      <c r="J345" s="54"/>
      <c r="K345" s="54"/>
      <c r="L345" s="54"/>
    </row>
    <row r="346" ht="15.75" customHeight="1">
      <c r="A346" s="54"/>
      <c r="B346" s="54"/>
      <c r="C346" s="54"/>
      <c r="D346" s="54"/>
      <c r="E346" s="54"/>
      <c r="F346" s="56"/>
      <c r="G346" s="56"/>
      <c r="H346" s="56"/>
      <c r="I346" s="54"/>
      <c r="J346" s="54"/>
      <c r="K346" s="54"/>
      <c r="L346" s="54"/>
    </row>
    <row r="347" ht="15.75" customHeight="1">
      <c r="A347" s="54"/>
      <c r="B347" s="54"/>
      <c r="C347" s="54"/>
      <c r="D347" s="54"/>
      <c r="E347" s="54"/>
      <c r="F347" s="56"/>
      <c r="G347" s="56"/>
      <c r="H347" s="56"/>
      <c r="I347" s="54"/>
      <c r="J347" s="54"/>
      <c r="K347" s="54"/>
      <c r="L347" s="54"/>
    </row>
    <row r="348" ht="15.75" customHeight="1">
      <c r="A348" s="54"/>
      <c r="B348" s="54"/>
      <c r="C348" s="54"/>
      <c r="D348" s="54"/>
      <c r="E348" s="54"/>
      <c r="F348" s="56"/>
      <c r="G348" s="56"/>
      <c r="H348" s="56"/>
      <c r="I348" s="54"/>
      <c r="J348" s="54"/>
      <c r="K348" s="54"/>
      <c r="L348" s="54"/>
    </row>
    <row r="349" ht="15.75" customHeight="1">
      <c r="A349" s="54"/>
      <c r="B349" s="54"/>
      <c r="C349" s="54"/>
      <c r="D349" s="54"/>
      <c r="E349" s="54"/>
      <c r="F349" s="56"/>
      <c r="G349" s="56"/>
      <c r="H349" s="56"/>
      <c r="I349" s="54"/>
      <c r="J349" s="54"/>
      <c r="K349" s="54"/>
      <c r="L349" s="54"/>
    </row>
    <row r="350" ht="15.75" customHeight="1">
      <c r="A350" s="54"/>
      <c r="B350" s="54"/>
      <c r="C350" s="54"/>
      <c r="D350" s="54"/>
      <c r="E350" s="54"/>
      <c r="F350" s="56"/>
      <c r="G350" s="56"/>
      <c r="H350" s="56"/>
      <c r="I350" s="54"/>
      <c r="J350" s="54"/>
      <c r="K350" s="54"/>
      <c r="L350" s="54"/>
    </row>
    <row r="351" ht="15.75" customHeight="1">
      <c r="A351" s="54"/>
      <c r="B351" s="54"/>
      <c r="C351" s="54"/>
      <c r="D351" s="54"/>
      <c r="E351" s="54"/>
      <c r="F351" s="56"/>
      <c r="G351" s="56"/>
      <c r="H351" s="56"/>
      <c r="I351" s="54"/>
      <c r="J351" s="54"/>
      <c r="K351" s="54"/>
      <c r="L351" s="54"/>
    </row>
    <row r="352" ht="15.75" customHeight="1">
      <c r="A352" s="54"/>
      <c r="B352" s="54"/>
      <c r="C352" s="54"/>
      <c r="D352" s="54"/>
      <c r="E352" s="54"/>
      <c r="F352" s="56"/>
      <c r="G352" s="56"/>
      <c r="H352" s="56"/>
      <c r="I352" s="54"/>
      <c r="J352" s="54"/>
      <c r="K352" s="54"/>
      <c r="L352" s="54"/>
    </row>
    <row r="353" ht="15.75" customHeight="1">
      <c r="A353" s="54"/>
      <c r="B353" s="54"/>
      <c r="C353" s="54"/>
      <c r="D353" s="54"/>
      <c r="E353" s="54"/>
      <c r="F353" s="56"/>
      <c r="G353" s="56"/>
      <c r="H353" s="56"/>
      <c r="I353" s="54"/>
      <c r="J353" s="54"/>
      <c r="K353" s="54"/>
      <c r="L353" s="54"/>
    </row>
    <row r="354" ht="15.75" customHeight="1">
      <c r="A354" s="54"/>
      <c r="B354" s="54"/>
      <c r="C354" s="54"/>
      <c r="D354" s="54"/>
      <c r="E354" s="54"/>
      <c r="F354" s="56"/>
      <c r="G354" s="56"/>
      <c r="H354" s="56"/>
      <c r="I354" s="54"/>
      <c r="J354" s="54"/>
      <c r="K354" s="54"/>
      <c r="L354" s="54"/>
    </row>
    <row r="355" ht="15.75" customHeight="1">
      <c r="A355" s="54"/>
      <c r="B355" s="54"/>
      <c r="C355" s="54"/>
      <c r="D355" s="54"/>
      <c r="E355" s="54"/>
      <c r="F355" s="56"/>
      <c r="G355" s="56"/>
      <c r="H355" s="56"/>
      <c r="I355" s="54"/>
      <c r="J355" s="54"/>
      <c r="K355" s="54"/>
      <c r="L355" s="54"/>
    </row>
    <row r="356" ht="15.75" customHeight="1">
      <c r="A356" s="54"/>
      <c r="B356" s="54"/>
      <c r="C356" s="54"/>
      <c r="D356" s="54"/>
      <c r="E356" s="54"/>
      <c r="F356" s="56"/>
      <c r="G356" s="56"/>
      <c r="H356" s="56"/>
      <c r="I356" s="54"/>
      <c r="J356" s="54"/>
      <c r="K356" s="54"/>
      <c r="L356" s="54"/>
    </row>
    <row r="357" ht="15.75" customHeight="1">
      <c r="A357" s="54"/>
      <c r="B357" s="54"/>
      <c r="C357" s="54"/>
      <c r="D357" s="54"/>
      <c r="E357" s="54"/>
      <c r="F357" s="56"/>
      <c r="G357" s="56"/>
      <c r="H357" s="56"/>
      <c r="I357" s="54"/>
      <c r="J357" s="54"/>
      <c r="K357" s="54"/>
      <c r="L357" s="54"/>
    </row>
    <row r="358" ht="15.75" customHeight="1">
      <c r="A358" s="54"/>
      <c r="B358" s="54"/>
      <c r="C358" s="54"/>
      <c r="D358" s="54"/>
      <c r="E358" s="54"/>
      <c r="F358" s="56"/>
      <c r="G358" s="56"/>
      <c r="H358" s="56"/>
      <c r="I358" s="54"/>
      <c r="J358" s="54"/>
      <c r="K358" s="54"/>
      <c r="L358" s="54"/>
    </row>
    <row r="359" ht="15.75" customHeight="1">
      <c r="A359" s="54"/>
      <c r="B359" s="54"/>
      <c r="C359" s="54"/>
      <c r="D359" s="54"/>
      <c r="E359" s="54"/>
      <c r="F359" s="56"/>
      <c r="G359" s="56"/>
      <c r="H359" s="56"/>
      <c r="I359" s="54"/>
      <c r="J359" s="54"/>
      <c r="K359" s="54"/>
      <c r="L359" s="54"/>
    </row>
    <row r="360" ht="15.75" customHeight="1">
      <c r="A360" s="54"/>
      <c r="B360" s="54"/>
      <c r="C360" s="54"/>
      <c r="D360" s="54"/>
      <c r="E360" s="54"/>
      <c r="F360" s="56"/>
      <c r="G360" s="56"/>
      <c r="H360" s="56"/>
      <c r="I360" s="54"/>
      <c r="J360" s="54"/>
      <c r="K360" s="54"/>
      <c r="L360" s="54"/>
    </row>
    <row r="361" ht="15.75" customHeight="1">
      <c r="A361" s="54"/>
      <c r="B361" s="54"/>
      <c r="C361" s="54"/>
      <c r="D361" s="54"/>
      <c r="E361" s="54"/>
      <c r="F361" s="56"/>
      <c r="G361" s="56"/>
      <c r="H361" s="56"/>
      <c r="I361" s="54"/>
      <c r="J361" s="54"/>
      <c r="K361" s="54"/>
      <c r="L361" s="54"/>
    </row>
    <row r="362" ht="15.75" customHeight="1">
      <c r="A362" s="54"/>
      <c r="B362" s="54"/>
      <c r="C362" s="54"/>
      <c r="D362" s="54"/>
      <c r="E362" s="54"/>
      <c r="F362" s="56"/>
      <c r="G362" s="56"/>
      <c r="H362" s="56"/>
      <c r="I362" s="54"/>
      <c r="J362" s="54"/>
      <c r="K362" s="54"/>
      <c r="L362" s="54"/>
    </row>
    <row r="363" ht="15.75" customHeight="1">
      <c r="A363" s="54"/>
      <c r="B363" s="54"/>
      <c r="C363" s="54"/>
      <c r="D363" s="54"/>
      <c r="E363" s="54"/>
      <c r="F363" s="56"/>
      <c r="G363" s="56"/>
      <c r="H363" s="56"/>
      <c r="I363" s="54"/>
      <c r="J363" s="54"/>
      <c r="K363" s="54"/>
      <c r="L363" s="54"/>
    </row>
    <row r="364" ht="15.75" customHeight="1">
      <c r="A364" s="54"/>
      <c r="B364" s="54"/>
      <c r="C364" s="54"/>
      <c r="D364" s="54"/>
      <c r="E364" s="54"/>
      <c r="F364" s="56"/>
      <c r="G364" s="56"/>
      <c r="H364" s="56"/>
      <c r="I364" s="54"/>
      <c r="J364" s="54"/>
      <c r="K364" s="54"/>
      <c r="L364" s="54"/>
    </row>
    <row r="365" ht="15.75" customHeight="1">
      <c r="A365" s="54"/>
      <c r="B365" s="54"/>
      <c r="C365" s="54"/>
      <c r="D365" s="54"/>
      <c r="E365" s="54"/>
      <c r="F365" s="56"/>
      <c r="G365" s="56"/>
      <c r="H365" s="56"/>
      <c r="I365" s="54"/>
      <c r="J365" s="54"/>
      <c r="K365" s="54"/>
      <c r="L365" s="54"/>
    </row>
    <row r="366" ht="15.75" customHeight="1">
      <c r="A366" s="54"/>
      <c r="B366" s="54"/>
      <c r="C366" s="54"/>
      <c r="D366" s="54"/>
      <c r="E366" s="54"/>
      <c r="F366" s="56"/>
      <c r="G366" s="56"/>
      <c r="H366" s="56"/>
      <c r="I366" s="54"/>
      <c r="J366" s="54"/>
      <c r="K366" s="54"/>
      <c r="L366" s="54"/>
    </row>
    <row r="367" ht="15.75" customHeight="1">
      <c r="A367" s="54"/>
      <c r="B367" s="54"/>
      <c r="C367" s="54"/>
      <c r="D367" s="54"/>
      <c r="E367" s="54"/>
      <c r="F367" s="56"/>
      <c r="G367" s="56"/>
      <c r="H367" s="56"/>
      <c r="I367" s="54"/>
      <c r="J367" s="54"/>
      <c r="K367" s="54"/>
      <c r="L367" s="54"/>
    </row>
    <row r="368" ht="15.75" customHeight="1">
      <c r="A368" s="54"/>
      <c r="B368" s="54"/>
      <c r="C368" s="54"/>
      <c r="D368" s="54"/>
      <c r="E368" s="54"/>
      <c r="F368" s="56"/>
      <c r="G368" s="56"/>
      <c r="H368" s="56"/>
      <c r="I368" s="54"/>
      <c r="J368" s="54"/>
      <c r="K368" s="54"/>
      <c r="L368" s="54"/>
    </row>
    <row r="369" ht="15.75" customHeight="1">
      <c r="A369" s="54"/>
      <c r="B369" s="54"/>
      <c r="C369" s="54"/>
      <c r="D369" s="54"/>
      <c r="E369" s="54"/>
      <c r="F369" s="56"/>
      <c r="G369" s="56"/>
      <c r="H369" s="56"/>
      <c r="I369" s="54"/>
      <c r="J369" s="54"/>
      <c r="K369" s="54"/>
      <c r="L369" s="54"/>
    </row>
    <row r="370" ht="15.75" customHeight="1">
      <c r="A370" s="54"/>
      <c r="B370" s="54"/>
      <c r="C370" s="54"/>
      <c r="D370" s="54"/>
      <c r="E370" s="54"/>
      <c r="F370" s="56"/>
      <c r="G370" s="56"/>
      <c r="H370" s="56"/>
      <c r="I370" s="54"/>
      <c r="J370" s="54"/>
      <c r="K370" s="54"/>
      <c r="L370" s="54"/>
    </row>
    <row r="371" ht="15.75" customHeight="1">
      <c r="A371" s="54"/>
      <c r="B371" s="54"/>
      <c r="C371" s="54"/>
      <c r="D371" s="54"/>
      <c r="E371" s="54"/>
      <c r="F371" s="56"/>
      <c r="G371" s="56"/>
      <c r="H371" s="56"/>
      <c r="I371" s="54"/>
      <c r="J371" s="54"/>
      <c r="K371" s="54"/>
      <c r="L371" s="54"/>
    </row>
    <row r="372" ht="15.75" customHeight="1">
      <c r="A372" s="54"/>
      <c r="B372" s="54"/>
      <c r="C372" s="54"/>
      <c r="D372" s="54"/>
      <c r="E372" s="54"/>
      <c r="F372" s="56"/>
      <c r="G372" s="56"/>
      <c r="H372" s="56"/>
      <c r="I372" s="54"/>
      <c r="J372" s="54"/>
      <c r="K372" s="54"/>
      <c r="L372" s="54"/>
    </row>
    <row r="373" ht="15.75" customHeight="1">
      <c r="A373" s="54"/>
      <c r="B373" s="54"/>
      <c r="C373" s="54"/>
      <c r="D373" s="54"/>
      <c r="E373" s="54"/>
      <c r="F373" s="56"/>
      <c r="G373" s="56"/>
      <c r="H373" s="56"/>
      <c r="I373" s="54"/>
      <c r="J373" s="54"/>
      <c r="K373" s="54"/>
      <c r="L373" s="54"/>
    </row>
    <row r="374" ht="15.75" customHeight="1">
      <c r="A374" s="54"/>
      <c r="B374" s="54"/>
      <c r="C374" s="54"/>
      <c r="D374" s="54"/>
      <c r="E374" s="54"/>
      <c r="F374" s="56"/>
      <c r="G374" s="56"/>
      <c r="H374" s="56"/>
      <c r="I374" s="54"/>
      <c r="J374" s="54"/>
      <c r="K374" s="54"/>
      <c r="L374" s="54"/>
    </row>
    <row r="375" ht="15.75" customHeight="1">
      <c r="A375" s="54"/>
      <c r="B375" s="54"/>
      <c r="C375" s="54"/>
      <c r="D375" s="54"/>
      <c r="E375" s="54"/>
      <c r="F375" s="56"/>
      <c r="G375" s="56"/>
      <c r="H375" s="56"/>
      <c r="I375" s="54"/>
      <c r="J375" s="54"/>
      <c r="K375" s="54"/>
      <c r="L375" s="54"/>
    </row>
    <row r="376" ht="15.75" customHeight="1">
      <c r="A376" s="54"/>
      <c r="B376" s="54"/>
      <c r="C376" s="54"/>
      <c r="D376" s="54"/>
      <c r="E376" s="54"/>
      <c r="F376" s="56"/>
      <c r="G376" s="56"/>
      <c r="H376" s="56"/>
      <c r="I376" s="54"/>
      <c r="J376" s="54"/>
      <c r="K376" s="54"/>
      <c r="L376" s="54"/>
    </row>
    <row r="377" ht="15.75" customHeight="1">
      <c r="A377" s="54"/>
      <c r="B377" s="54"/>
      <c r="C377" s="54"/>
      <c r="D377" s="54"/>
      <c r="E377" s="54"/>
      <c r="F377" s="56"/>
      <c r="G377" s="56"/>
      <c r="H377" s="56"/>
      <c r="I377" s="54"/>
      <c r="J377" s="54"/>
      <c r="K377" s="54"/>
      <c r="L377" s="54"/>
    </row>
    <row r="378" ht="15.75" customHeight="1">
      <c r="A378" s="54"/>
      <c r="B378" s="54"/>
      <c r="C378" s="54"/>
      <c r="D378" s="54"/>
      <c r="E378" s="54"/>
      <c r="F378" s="56"/>
      <c r="G378" s="56"/>
      <c r="H378" s="56"/>
      <c r="I378" s="54"/>
      <c r="J378" s="54"/>
      <c r="K378" s="54"/>
      <c r="L378" s="54"/>
    </row>
    <row r="379" ht="15.75" customHeight="1">
      <c r="A379" s="54"/>
      <c r="B379" s="54"/>
      <c r="C379" s="54"/>
      <c r="D379" s="54"/>
      <c r="E379" s="54"/>
      <c r="F379" s="56"/>
      <c r="G379" s="56"/>
      <c r="H379" s="56"/>
      <c r="I379" s="54"/>
      <c r="J379" s="54"/>
      <c r="K379" s="54"/>
      <c r="L379" s="54"/>
    </row>
    <row r="380" ht="15.75" customHeight="1">
      <c r="A380" s="54"/>
      <c r="B380" s="54"/>
      <c r="C380" s="54"/>
      <c r="D380" s="54"/>
      <c r="E380" s="54"/>
      <c r="F380" s="56"/>
      <c r="G380" s="56"/>
      <c r="H380" s="56"/>
      <c r="I380" s="54"/>
      <c r="J380" s="54"/>
      <c r="K380" s="54"/>
      <c r="L380" s="54"/>
    </row>
    <row r="381" ht="15.75" customHeight="1">
      <c r="A381" s="54"/>
      <c r="B381" s="54"/>
      <c r="C381" s="54"/>
      <c r="D381" s="54"/>
      <c r="E381" s="54"/>
      <c r="F381" s="56"/>
      <c r="G381" s="56"/>
      <c r="H381" s="56"/>
      <c r="I381" s="54"/>
      <c r="J381" s="54"/>
      <c r="K381" s="54"/>
      <c r="L381" s="54"/>
    </row>
    <row r="382" ht="15.75" customHeight="1">
      <c r="A382" s="54"/>
      <c r="B382" s="54"/>
      <c r="C382" s="54"/>
      <c r="D382" s="54"/>
      <c r="E382" s="54"/>
      <c r="F382" s="56"/>
      <c r="G382" s="56"/>
      <c r="H382" s="56"/>
      <c r="I382" s="54"/>
      <c r="J382" s="54"/>
      <c r="K382" s="54"/>
      <c r="L382" s="54"/>
    </row>
    <row r="383" ht="15.75" customHeight="1">
      <c r="A383" s="54"/>
      <c r="B383" s="54"/>
      <c r="C383" s="54"/>
      <c r="D383" s="54"/>
      <c r="E383" s="54"/>
      <c r="F383" s="56"/>
      <c r="G383" s="56"/>
      <c r="H383" s="56"/>
      <c r="I383" s="54"/>
      <c r="J383" s="54"/>
      <c r="K383" s="54"/>
      <c r="L383" s="54"/>
    </row>
    <row r="384" ht="15.75" customHeight="1">
      <c r="A384" s="54"/>
      <c r="B384" s="54"/>
      <c r="C384" s="54"/>
      <c r="D384" s="54"/>
      <c r="E384" s="54"/>
      <c r="F384" s="56"/>
      <c r="G384" s="56"/>
      <c r="H384" s="56"/>
      <c r="I384" s="54"/>
      <c r="J384" s="54"/>
      <c r="K384" s="54"/>
      <c r="L384" s="54"/>
    </row>
    <row r="385" ht="15.75" customHeight="1">
      <c r="A385" s="54"/>
      <c r="B385" s="54"/>
      <c r="C385" s="54"/>
      <c r="D385" s="54"/>
      <c r="E385" s="54"/>
      <c r="F385" s="56"/>
      <c r="G385" s="56"/>
      <c r="H385" s="56"/>
      <c r="I385" s="54"/>
      <c r="J385" s="54"/>
      <c r="K385" s="54"/>
      <c r="L385" s="54"/>
    </row>
    <row r="386" ht="15.75" customHeight="1">
      <c r="A386" s="54"/>
      <c r="B386" s="54"/>
      <c r="C386" s="54"/>
      <c r="D386" s="54"/>
      <c r="E386" s="54"/>
      <c r="F386" s="56"/>
      <c r="G386" s="56"/>
      <c r="H386" s="56"/>
      <c r="I386" s="54"/>
      <c r="J386" s="54"/>
      <c r="K386" s="54"/>
      <c r="L386" s="54"/>
    </row>
    <row r="387" ht="15.75" customHeight="1">
      <c r="A387" s="54"/>
      <c r="B387" s="54"/>
      <c r="C387" s="54"/>
      <c r="D387" s="54"/>
      <c r="E387" s="54"/>
      <c r="F387" s="56"/>
      <c r="G387" s="56"/>
      <c r="H387" s="56"/>
      <c r="I387" s="54"/>
      <c r="J387" s="54"/>
      <c r="K387" s="54"/>
      <c r="L387" s="54"/>
    </row>
    <row r="388" ht="15.75" customHeight="1">
      <c r="A388" s="54"/>
      <c r="B388" s="54"/>
      <c r="C388" s="54"/>
      <c r="D388" s="54"/>
      <c r="E388" s="54"/>
      <c r="F388" s="56"/>
      <c r="G388" s="56"/>
      <c r="H388" s="56"/>
      <c r="I388" s="54"/>
      <c r="J388" s="54"/>
      <c r="K388" s="54"/>
      <c r="L388" s="54"/>
    </row>
    <row r="389" ht="15.75" customHeight="1">
      <c r="A389" s="54"/>
      <c r="B389" s="54"/>
      <c r="C389" s="54"/>
      <c r="D389" s="54"/>
      <c r="E389" s="54"/>
      <c r="F389" s="56"/>
      <c r="G389" s="56"/>
      <c r="H389" s="56"/>
      <c r="I389" s="54"/>
      <c r="J389" s="54"/>
      <c r="K389" s="54"/>
      <c r="L389" s="54"/>
    </row>
    <row r="390" ht="15.75" customHeight="1">
      <c r="A390" s="54"/>
      <c r="B390" s="54"/>
      <c r="C390" s="54"/>
      <c r="D390" s="54"/>
      <c r="E390" s="54"/>
      <c r="F390" s="56"/>
      <c r="G390" s="56"/>
      <c r="H390" s="56"/>
      <c r="I390" s="54"/>
      <c r="J390" s="54"/>
      <c r="K390" s="54"/>
      <c r="L390" s="54"/>
    </row>
    <row r="391" ht="15.75" customHeight="1">
      <c r="A391" s="54"/>
      <c r="B391" s="54"/>
      <c r="C391" s="54"/>
      <c r="D391" s="54"/>
      <c r="E391" s="54"/>
      <c r="F391" s="56"/>
      <c r="G391" s="56"/>
      <c r="H391" s="56"/>
      <c r="I391" s="54"/>
      <c r="J391" s="54"/>
      <c r="K391" s="54"/>
      <c r="L391" s="54"/>
    </row>
    <row r="392" ht="15.75" customHeight="1">
      <c r="A392" s="54"/>
      <c r="B392" s="54"/>
      <c r="C392" s="54"/>
      <c r="D392" s="54"/>
      <c r="E392" s="54"/>
      <c r="F392" s="56"/>
      <c r="G392" s="56"/>
      <c r="H392" s="56"/>
      <c r="I392" s="54"/>
      <c r="J392" s="54"/>
      <c r="K392" s="54"/>
      <c r="L392" s="54"/>
    </row>
    <row r="393" ht="15.75" customHeight="1">
      <c r="A393" s="54"/>
      <c r="B393" s="54"/>
      <c r="C393" s="54"/>
      <c r="D393" s="54"/>
      <c r="E393" s="54"/>
      <c r="F393" s="56"/>
      <c r="G393" s="56"/>
      <c r="H393" s="56"/>
      <c r="I393" s="54"/>
      <c r="J393" s="54"/>
      <c r="K393" s="54"/>
      <c r="L393" s="54"/>
    </row>
    <row r="394" ht="15.75" customHeight="1">
      <c r="A394" s="54"/>
      <c r="B394" s="54"/>
      <c r="C394" s="54"/>
      <c r="D394" s="54"/>
      <c r="E394" s="54"/>
      <c r="F394" s="56"/>
      <c r="G394" s="56"/>
      <c r="H394" s="56"/>
      <c r="I394" s="54"/>
      <c r="J394" s="54"/>
      <c r="K394" s="54"/>
      <c r="L394" s="54"/>
    </row>
    <row r="395" ht="15.75" customHeight="1">
      <c r="A395" s="54"/>
      <c r="B395" s="54"/>
      <c r="C395" s="54"/>
      <c r="D395" s="54"/>
      <c r="E395" s="54"/>
      <c r="F395" s="56"/>
      <c r="G395" s="56"/>
      <c r="H395" s="56"/>
      <c r="I395" s="54"/>
      <c r="J395" s="54"/>
      <c r="K395" s="54"/>
      <c r="L395" s="54"/>
    </row>
    <row r="396" ht="15.75" customHeight="1">
      <c r="A396" s="54"/>
      <c r="B396" s="54"/>
      <c r="C396" s="54"/>
      <c r="D396" s="54"/>
      <c r="E396" s="54"/>
      <c r="F396" s="56"/>
      <c r="G396" s="56"/>
      <c r="H396" s="56"/>
      <c r="I396" s="54"/>
      <c r="J396" s="54"/>
      <c r="K396" s="54"/>
      <c r="L396" s="54"/>
    </row>
    <row r="397" ht="15.75" customHeight="1">
      <c r="A397" s="54"/>
      <c r="B397" s="54"/>
      <c r="C397" s="54"/>
      <c r="D397" s="54"/>
      <c r="E397" s="54"/>
      <c r="F397" s="56"/>
      <c r="G397" s="56"/>
      <c r="H397" s="56"/>
      <c r="I397" s="54"/>
      <c r="J397" s="54"/>
      <c r="K397" s="54"/>
      <c r="L397" s="54"/>
    </row>
    <row r="398" ht="15.75" customHeight="1">
      <c r="A398" s="54"/>
      <c r="B398" s="54"/>
      <c r="C398" s="54"/>
      <c r="D398" s="54"/>
      <c r="E398" s="54"/>
      <c r="F398" s="56"/>
      <c r="G398" s="56"/>
      <c r="H398" s="56"/>
      <c r="I398" s="54"/>
      <c r="J398" s="54"/>
      <c r="K398" s="54"/>
      <c r="L398" s="54"/>
    </row>
    <row r="399" ht="15.75" customHeight="1">
      <c r="A399" s="54"/>
      <c r="B399" s="54"/>
      <c r="C399" s="54"/>
      <c r="D399" s="54"/>
      <c r="E399" s="54"/>
      <c r="F399" s="56"/>
      <c r="G399" s="56"/>
      <c r="H399" s="56"/>
      <c r="I399" s="54"/>
      <c r="J399" s="54"/>
      <c r="K399" s="54"/>
      <c r="L399" s="54"/>
    </row>
    <row r="400" ht="15.75" customHeight="1">
      <c r="A400" s="54"/>
      <c r="B400" s="54"/>
      <c r="C400" s="54"/>
      <c r="D400" s="54"/>
      <c r="E400" s="54"/>
      <c r="F400" s="56"/>
      <c r="G400" s="56"/>
      <c r="H400" s="56"/>
      <c r="I400" s="54"/>
      <c r="J400" s="54"/>
      <c r="K400" s="54"/>
      <c r="L400" s="54"/>
    </row>
    <row r="401" ht="15.75" customHeight="1">
      <c r="A401" s="54"/>
      <c r="B401" s="54"/>
      <c r="C401" s="54"/>
      <c r="D401" s="54"/>
      <c r="E401" s="54"/>
      <c r="F401" s="56"/>
      <c r="G401" s="56"/>
      <c r="H401" s="56"/>
      <c r="I401" s="54"/>
      <c r="J401" s="54"/>
      <c r="K401" s="54"/>
      <c r="L401" s="54"/>
    </row>
    <row r="402" ht="15.75" customHeight="1">
      <c r="A402" s="54"/>
      <c r="B402" s="54"/>
      <c r="C402" s="54"/>
      <c r="D402" s="54"/>
      <c r="E402" s="54"/>
      <c r="F402" s="56"/>
      <c r="G402" s="56"/>
      <c r="H402" s="56"/>
      <c r="I402" s="54"/>
      <c r="J402" s="54"/>
      <c r="K402" s="54"/>
      <c r="L402" s="54"/>
    </row>
    <row r="403" ht="15.75" customHeight="1">
      <c r="A403" s="54"/>
      <c r="B403" s="54"/>
      <c r="C403" s="54"/>
      <c r="D403" s="54"/>
      <c r="E403" s="54"/>
      <c r="F403" s="56"/>
      <c r="G403" s="56"/>
      <c r="H403" s="56"/>
      <c r="I403" s="54"/>
      <c r="J403" s="54"/>
      <c r="K403" s="54"/>
      <c r="L403" s="54"/>
    </row>
    <row r="404" ht="15.75" customHeight="1">
      <c r="A404" s="54"/>
      <c r="B404" s="54"/>
      <c r="C404" s="54"/>
      <c r="D404" s="54"/>
      <c r="E404" s="54"/>
      <c r="F404" s="56"/>
      <c r="G404" s="56"/>
      <c r="H404" s="56"/>
      <c r="I404" s="54"/>
      <c r="J404" s="54"/>
      <c r="K404" s="54"/>
      <c r="L404" s="54"/>
    </row>
    <row r="405" ht="15.75" customHeight="1">
      <c r="A405" s="54"/>
      <c r="B405" s="54"/>
      <c r="C405" s="54"/>
      <c r="D405" s="54"/>
      <c r="E405" s="54"/>
      <c r="F405" s="56"/>
      <c r="G405" s="56"/>
      <c r="H405" s="56"/>
      <c r="I405" s="54"/>
      <c r="J405" s="54"/>
      <c r="K405" s="54"/>
      <c r="L405" s="54"/>
    </row>
    <row r="406" ht="15.75" customHeight="1">
      <c r="A406" s="54"/>
      <c r="B406" s="54"/>
      <c r="C406" s="54"/>
      <c r="D406" s="54"/>
      <c r="E406" s="54"/>
      <c r="F406" s="56"/>
      <c r="G406" s="56"/>
      <c r="H406" s="56"/>
      <c r="I406" s="54"/>
      <c r="J406" s="54"/>
      <c r="K406" s="54"/>
      <c r="L406" s="54"/>
    </row>
    <row r="407" ht="15.75" customHeight="1">
      <c r="A407" s="54"/>
      <c r="B407" s="54"/>
      <c r="C407" s="54"/>
      <c r="D407" s="54"/>
      <c r="E407" s="54"/>
      <c r="F407" s="56"/>
      <c r="G407" s="56"/>
      <c r="H407" s="56"/>
      <c r="I407" s="54"/>
      <c r="J407" s="54"/>
      <c r="K407" s="54"/>
      <c r="L407" s="54"/>
    </row>
    <row r="408" ht="15.75" customHeight="1">
      <c r="A408" s="54"/>
      <c r="B408" s="54"/>
      <c r="C408" s="54"/>
      <c r="D408" s="54"/>
      <c r="E408" s="54"/>
      <c r="F408" s="56"/>
      <c r="G408" s="56"/>
      <c r="H408" s="56"/>
      <c r="I408" s="54"/>
      <c r="J408" s="54"/>
      <c r="K408" s="54"/>
      <c r="L408" s="54"/>
    </row>
    <row r="409" ht="15.75" customHeight="1">
      <c r="A409" s="54"/>
      <c r="B409" s="54"/>
      <c r="C409" s="54"/>
      <c r="D409" s="54"/>
      <c r="E409" s="54"/>
      <c r="F409" s="56"/>
      <c r="G409" s="56"/>
      <c r="H409" s="56"/>
      <c r="I409" s="54"/>
      <c r="J409" s="54"/>
      <c r="K409" s="54"/>
      <c r="L409" s="54"/>
    </row>
    <row r="410" ht="15.75" customHeight="1">
      <c r="A410" s="54"/>
      <c r="B410" s="54"/>
      <c r="C410" s="54"/>
      <c r="D410" s="54"/>
      <c r="E410" s="54"/>
      <c r="F410" s="56"/>
      <c r="G410" s="56"/>
      <c r="H410" s="56"/>
      <c r="I410" s="54"/>
      <c r="J410" s="54"/>
      <c r="K410" s="54"/>
      <c r="L410" s="54"/>
    </row>
    <row r="411" ht="15.75" customHeight="1">
      <c r="A411" s="54"/>
      <c r="B411" s="54"/>
      <c r="C411" s="54"/>
      <c r="D411" s="54"/>
      <c r="E411" s="54"/>
      <c r="F411" s="56"/>
      <c r="G411" s="56"/>
      <c r="H411" s="56"/>
      <c r="I411" s="54"/>
      <c r="J411" s="54"/>
      <c r="K411" s="54"/>
      <c r="L411" s="54"/>
    </row>
    <row r="412" ht="15.75" customHeight="1">
      <c r="A412" s="54"/>
      <c r="B412" s="54"/>
      <c r="C412" s="54"/>
      <c r="D412" s="54"/>
      <c r="E412" s="54"/>
      <c r="F412" s="56"/>
      <c r="G412" s="56"/>
      <c r="H412" s="56"/>
      <c r="I412" s="54"/>
      <c r="J412" s="54"/>
      <c r="K412" s="54"/>
      <c r="L412" s="54"/>
    </row>
    <row r="413" ht="15.75" customHeight="1">
      <c r="A413" s="54"/>
      <c r="B413" s="54"/>
      <c r="C413" s="54"/>
      <c r="D413" s="54"/>
      <c r="E413" s="54"/>
      <c r="F413" s="56"/>
      <c r="G413" s="56"/>
      <c r="H413" s="56"/>
      <c r="I413" s="54"/>
      <c r="J413" s="54"/>
      <c r="K413" s="54"/>
      <c r="L413" s="54"/>
    </row>
    <row r="414" ht="15.75" customHeight="1">
      <c r="A414" s="54"/>
      <c r="B414" s="54"/>
      <c r="C414" s="54"/>
      <c r="D414" s="54"/>
      <c r="E414" s="54"/>
      <c r="F414" s="56"/>
      <c r="G414" s="56"/>
      <c r="H414" s="56"/>
      <c r="I414" s="54"/>
      <c r="J414" s="54"/>
      <c r="K414" s="54"/>
      <c r="L414" s="54"/>
    </row>
    <row r="415" ht="15.75" customHeight="1">
      <c r="A415" s="54"/>
      <c r="B415" s="54"/>
      <c r="C415" s="54"/>
      <c r="D415" s="54"/>
      <c r="E415" s="54"/>
      <c r="F415" s="56"/>
      <c r="G415" s="56"/>
      <c r="H415" s="56"/>
      <c r="I415" s="54"/>
      <c r="J415" s="54"/>
      <c r="K415" s="54"/>
      <c r="L415" s="54"/>
    </row>
    <row r="416" ht="15.75" customHeight="1">
      <c r="A416" s="54"/>
      <c r="B416" s="54"/>
      <c r="C416" s="54"/>
      <c r="D416" s="54"/>
      <c r="E416" s="54"/>
      <c r="F416" s="56"/>
      <c r="G416" s="56"/>
      <c r="H416" s="56"/>
      <c r="I416" s="54"/>
      <c r="J416" s="54"/>
      <c r="K416" s="54"/>
      <c r="L416" s="54"/>
    </row>
    <row r="417" ht="15.75" customHeight="1">
      <c r="A417" s="54"/>
      <c r="B417" s="54"/>
      <c r="C417" s="54"/>
      <c r="D417" s="54"/>
      <c r="E417" s="54"/>
      <c r="F417" s="56"/>
      <c r="G417" s="56"/>
      <c r="H417" s="56"/>
      <c r="I417" s="54"/>
      <c r="J417" s="54"/>
      <c r="K417" s="54"/>
      <c r="L417" s="54"/>
    </row>
    <row r="418" ht="15.75" customHeight="1">
      <c r="A418" s="54"/>
      <c r="B418" s="54"/>
      <c r="C418" s="54"/>
      <c r="D418" s="54"/>
      <c r="E418" s="54"/>
      <c r="F418" s="56"/>
      <c r="G418" s="56"/>
      <c r="H418" s="56"/>
      <c r="I418" s="54"/>
      <c r="J418" s="54"/>
      <c r="K418" s="54"/>
      <c r="L418" s="54"/>
    </row>
    <row r="419" ht="15.75" customHeight="1">
      <c r="A419" s="54"/>
      <c r="B419" s="54"/>
      <c r="C419" s="54"/>
      <c r="D419" s="54"/>
      <c r="E419" s="54"/>
      <c r="F419" s="56"/>
      <c r="G419" s="56"/>
      <c r="H419" s="56"/>
      <c r="I419" s="54"/>
      <c r="J419" s="54"/>
      <c r="K419" s="54"/>
      <c r="L419" s="54"/>
    </row>
    <row r="420" ht="15.75" customHeight="1">
      <c r="A420" s="54"/>
      <c r="B420" s="54"/>
      <c r="C420" s="54"/>
      <c r="D420" s="54"/>
      <c r="E420" s="54"/>
      <c r="F420" s="56"/>
      <c r="G420" s="56"/>
      <c r="H420" s="56"/>
      <c r="I420" s="54"/>
      <c r="J420" s="54"/>
      <c r="K420" s="54"/>
      <c r="L420" s="54"/>
    </row>
    <row r="421" ht="15.75" customHeight="1">
      <c r="A421" s="54"/>
      <c r="B421" s="54"/>
      <c r="C421" s="54"/>
      <c r="D421" s="54"/>
      <c r="E421" s="54"/>
      <c r="F421" s="56"/>
      <c r="G421" s="56"/>
      <c r="H421" s="56"/>
      <c r="I421" s="54"/>
      <c r="J421" s="54"/>
      <c r="K421" s="54"/>
      <c r="L421" s="54"/>
    </row>
    <row r="422" ht="15.75" customHeight="1">
      <c r="A422" s="54"/>
      <c r="B422" s="54"/>
      <c r="C422" s="54"/>
      <c r="D422" s="54"/>
      <c r="E422" s="54"/>
      <c r="F422" s="56"/>
      <c r="G422" s="56"/>
      <c r="H422" s="56"/>
      <c r="I422" s="54"/>
      <c r="J422" s="54"/>
      <c r="K422" s="54"/>
      <c r="L422" s="54"/>
    </row>
    <row r="423" ht="15.75" customHeight="1">
      <c r="A423" s="54"/>
      <c r="B423" s="54"/>
      <c r="C423" s="54"/>
      <c r="D423" s="54"/>
      <c r="E423" s="54"/>
      <c r="F423" s="56"/>
      <c r="G423" s="56"/>
      <c r="H423" s="56"/>
      <c r="I423" s="54"/>
      <c r="J423" s="54"/>
      <c r="K423" s="54"/>
      <c r="L423" s="54"/>
    </row>
    <row r="424" ht="15.75" customHeight="1">
      <c r="A424" s="54"/>
      <c r="B424" s="54"/>
      <c r="C424" s="54"/>
      <c r="D424" s="54"/>
      <c r="E424" s="54"/>
      <c r="F424" s="56"/>
      <c r="G424" s="56"/>
      <c r="H424" s="56"/>
      <c r="I424" s="54"/>
      <c r="J424" s="54"/>
      <c r="K424" s="54"/>
      <c r="L424" s="54"/>
    </row>
    <row r="425" ht="15.75" customHeight="1">
      <c r="A425" s="54"/>
      <c r="B425" s="54"/>
      <c r="C425" s="54"/>
      <c r="D425" s="54"/>
      <c r="E425" s="54"/>
      <c r="F425" s="56"/>
      <c r="G425" s="56"/>
      <c r="H425" s="56"/>
      <c r="I425" s="54"/>
      <c r="J425" s="54"/>
      <c r="K425" s="54"/>
      <c r="L425" s="54"/>
    </row>
    <row r="426" ht="15.75" customHeight="1">
      <c r="A426" s="54"/>
      <c r="B426" s="54"/>
      <c r="C426" s="54"/>
      <c r="D426" s="54"/>
      <c r="E426" s="54"/>
      <c r="F426" s="56"/>
      <c r="G426" s="56"/>
      <c r="H426" s="56"/>
      <c r="I426" s="54"/>
      <c r="J426" s="54"/>
      <c r="K426" s="54"/>
      <c r="L426" s="54"/>
    </row>
    <row r="427" ht="15.75" customHeight="1">
      <c r="A427" s="54"/>
      <c r="B427" s="54"/>
      <c r="C427" s="54"/>
      <c r="D427" s="54"/>
      <c r="E427" s="54"/>
      <c r="F427" s="56"/>
      <c r="G427" s="56"/>
      <c r="H427" s="56"/>
      <c r="I427" s="54"/>
      <c r="J427" s="54"/>
      <c r="K427" s="54"/>
      <c r="L427" s="54"/>
    </row>
    <row r="428" ht="15.75" customHeight="1">
      <c r="A428" s="54"/>
      <c r="B428" s="54"/>
      <c r="C428" s="54"/>
      <c r="D428" s="54"/>
      <c r="E428" s="54"/>
      <c r="F428" s="56"/>
      <c r="G428" s="56"/>
      <c r="H428" s="56"/>
      <c r="I428" s="54"/>
      <c r="J428" s="54"/>
      <c r="K428" s="54"/>
      <c r="L428" s="54"/>
    </row>
    <row r="429" ht="15.75" customHeight="1">
      <c r="A429" s="54"/>
      <c r="B429" s="54"/>
      <c r="C429" s="54"/>
      <c r="D429" s="54"/>
      <c r="E429" s="54"/>
      <c r="F429" s="56"/>
      <c r="G429" s="56"/>
      <c r="H429" s="56"/>
      <c r="I429" s="54"/>
      <c r="J429" s="54"/>
      <c r="K429" s="54"/>
      <c r="L429" s="54"/>
    </row>
    <row r="430" ht="15.75" customHeight="1">
      <c r="A430" s="54"/>
      <c r="B430" s="54"/>
      <c r="C430" s="54"/>
      <c r="D430" s="54"/>
      <c r="E430" s="54"/>
      <c r="F430" s="56"/>
      <c r="G430" s="56"/>
      <c r="H430" s="56"/>
      <c r="I430" s="54"/>
      <c r="J430" s="54"/>
      <c r="K430" s="54"/>
      <c r="L430" s="54"/>
    </row>
    <row r="431" ht="15.75" customHeight="1">
      <c r="A431" s="54"/>
      <c r="B431" s="54"/>
      <c r="C431" s="54"/>
      <c r="D431" s="54"/>
      <c r="E431" s="54"/>
      <c r="F431" s="56"/>
      <c r="G431" s="56"/>
      <c r="H431" s="56"/>
      <c r="I431" s="54"/>
      <c r="J431" s="54"/>
      <c r="K431" s="54"/>
      <c r="L431" s="54"/>
    </row>
    <row r="432" ht="15.75" customHeight="1">
      <c r="A432" s="54"/>
      <c r="B432" s="54"/>
      <c r="C432" s="54"/>
      <c r="D432" s="54"/>
      <c r="E432" s="54"/>
      <c r="F432" s="56"/>
      <c r="G432" s="56"/>
      <c r="H432" s="56"/>
      <c r="I432" s="54"/>
      <c r="J432" s="54"/>
      <c r="K432" s="54"/>
      <c r="L432" s="54"/>
    </row>
    <row r="433" ht="15.75" customHeight="1">
      <c r="A433" s="54"/>
      <c r="B433" s="54"/>
      <c r="C433" s="54"/>
      <c r="D433" s="54"/>
      <c r="E433" s="54"/>
      <c r="F433" s="56"/>
      <c r="G433" s="56"/>
      <c r="H433" s="56"/>
      <c r="I433" s="54"/>
      <c r="J433" s="54"/>
      <c r="K433" s="54"/>
      <c r="L433" s="54"/>
    </row>
    <row r="434" ht="15.75" customHeight="1">
      <c r="A434" s="54"/>
      <c r="B434" s="54"/>
      <c r="C434" s="54"/>
      <c r="D434" s="54"/>
      <c r="E434" s="54"/>
      <c r="F434" s="56"/>
      <c r="G434" s="56"/>
      <c r="H434" s="56"/>
      <c r="I434" s="54"/>
      <c r="J434" s="54"/>
      <c r="K434" s="54"/>
      <c r="L434" s="54"/>
    </row>
    <row r="435" ht="15.75" customHeight="1">
      <c r="A435" s="54"/>
      <c r="B435" s="54"/>
      <c r="C435" s="54"/>
      <c r="D435" s="54"/>
      <c r="E435" s="54"/>
      <c r="F435" s="56"/>
      <c r="G435" s="56"/>
      <c r="H435" s="56"/>
      <c r="I435" s="54"/>
      <c r="J435" s="54"/>
      <c r="K435" s="54"/>
      <c r="L435" s="54"/>
    </row>
    <row r="436" ht="15.75" customHeight="1">
      <c r="A436" s="54"/>
      <c r="B436" s="54"/>
      <c r="C436" s="54"/>
      <c r="D436" s="54"/>
      <c r="E436" s="54"/>
      <c r="F436" s="56"/>
      <c r="G436" s="56"/>
      <c r="H436" s="56"/>
      <c r="I436" s="54"/>
      <c r="J436" s="54"/>
      <c r="K436" s="54"/>
      <c r="L436" s="54"/>
    </row>
    <row r="437" ht="15.75" customHeight="1">
      <c r="A437" s="54"/>
      <c r="B437" s="54"/>
      <c r="C437" s="54"/>
      <c r="D437" s="54"/>
      <c r="E437" s="54"/>
      <c r="F437" s="56"/>
      <c r="G437" s="56"/>
      <c r="H437" s="56"/>
      <c r="I437" s="54"/>
      <c r="J437" s="54"/>
      <c r="K437" s="54"/>
      <c r="L437" s="54"/>
    </row>
    <row r="438" ht="15.75" customHeight="1">
      <c r="A438" s="54"/>
      <c r="B438" s="54"/>
      <c r="C438" s="54"/>
      <c r="D438" s="54"/>
      <c r="E438" s="54"/>
      <c r="F438" s="56"/>
      <c r="G438" s="56"/>
      <c r="H438" s="56"/>
      <c r="I438" s="54"/>
      <c r="J438" s="54"/>
      <c r="K438" s="54"/>
      <c r="L438" s="54"/>
    </row>
    <row r="439" ht="15.75" customHeight="1">
      <c r="A439" s="54"/>
      <c r="B439" s="54"/>
      <c r="C439" s="54"/>
      <c r="D439" s="54"/>
      <c r="E439" s="54"/>
      <c r="F439" s="56"/>
      <c r="G439" s="56"/>
      <c r="H439" s="56"/>
      <c r="I439" s="54"/>
      <c r="J439" s="54"/>
      <c r="K439" s="54"/>
      <c r="L439" s="54"/>
    </row>
    <row r="440" ht="15.75" customHeight="1">
      <c r="A440" s="54"/>
      <c r="B440" s="54"/>
      <c r="C440" s="54"/>
      <c r="D440" s="54"/>
      <c r="E440" s="54"/>
      <c r="F440" s="56"/>
      <c r="G440" s="56"/>
      <c r="H440" s="56"/>
      <c r="I440" s="54"/>
      <c r="J440" s="54"/>
      <c r="K440" s="54"/>
      <c r="L440" s="54"/>
    </row>
    <row r="441" ht="15.75" customHeight="1">
      <c r="A441" s="54"/>
      <c r="B441" s="54"/>
      <c r="C441" s="54"/>
      <c r="D441" s="54"/>
      <c r="E441" s="54"/>
      <c r="F441" s="56"/>
      <c r="G441" s="56"/>
      <c r="H441" s="56"/>
      <c r="I441" s="54"/>
      <c r="J441" s="54"/>
      <c r="K441" s="54"/>
      <c r="L441" s="54"/>
    </row>
    <row r="442" ht="15.75" customHeight="1">
      <c r="A442" s="54"/>
      <c r="B442" s="54"/>
      <c r="C442" s="54"/>
      <c r="D442" s="54"/>
      <c r="E442" s="54"/>
      <c r="F442" s="56"/>
      <c r="G442" s="56"/>
      <c r="H442" s="56"/>
      <c r="I442" s="54"/>
      <c r="J442" s="54"/>
      <c r="K442" s="54"/>
      <c r="L442" s="54"/>
    </row>
    <row r="443" ht="15.75" customHeight="1">
      <c r="A443" s="54"/>
      <c r="B443" s="54"/>
      <c r="C443" s="54"/>
      <c r="D443" s="54"/>
      <c r="E443" s="54"/>
      <c r="F443" s="56"/>
      <c r="G443" s="56"/>
      <c r="H443" s="56"/>
      <c r="I443" s="54"/>
      <c r="J443" s="54"/>
      <c r="K443" s="54"/>
      <c r="L443" s="54"/>
    </row>
    <row r="444" ht="15.75" customHeight="1">
      <c r="A444" s="54"/>
      <c r="B444" s="54"/>
      <c r="C444" s="54"/>
      <c r="D444" s="54"/>
      <c r="E444" s="54"/>
      <c r="F444" s="56"/>
      <c r="G444" s="56"/>
      <c r="H444" s="56"/>
      <c r="I444" s="54"/>
      <c r="J444" s="54"/>
      <c r="K444" s="54"/>
      <c r="L444" s="54"/>
    </row>
    <row r="445" ht="15.75" customHeight="1">
      <c r="A445" s="54"/>
      <c r="B445" s="54"/>
      <c r="C445" s="54"/>
      <c r="D445" s="54"/>
      <c r="E445" s="54"/>
      <c r="F445" s="56"/>
      <c r="G445" s="56"/>
      <c r="H445" s="56"/>
      <c r="I445" s="54"/>
      <c r="J445" s="54"/>
      <c r="K445" s="54"/>
      <c r="L445" s="54"/>
    </row>
    <row r="446" ht="15.75" customHeight="1">
      <c r="A446" s="54"/>
      <c r="B446" s="54"/>
      <c r="C446" s="54"/>
      <c r="D446" s="54"/>
      <c r="E446" s="54"/>
      <c r="F446" s="56"/>
      <c r="G446" s="56"/>
      <c r="H446" s="56"/>
      <c r="I446" s="54"/>
      <c r="J446" s="54"/>
      <c r="K446" s="54"/>
      <c r="L446" s="54"/>
    </row>
    <row r="447" ht="15.75" customHeight="1">
      <c r="A447" s="54"/>
      <c r="B447" s="54"/>
      <c r="C447" s="54"/>
      <c r="D447" s="54"/>
      <c r="E447" s="54"/>
      <c r="F447" s="56"/>
      <c r="G447" s="56"/>
      <c r="H447" s="56"/>
      <c r="I447" s="54"/>
      <c r="J447" s="54"/>
      <c r="K447" s="54"/>
      <c r="L447" s="54"/>
    </row>
    <row r="448" ht="15.75" customHeight="1">
      <c r="A448" s="54"/>
      <c r="B448" s="54"/>
      <c r="C448" s="54"/>
      <c r="D448" s="54"/>
      <c r="E448" s="54"/>
      <c r="F448" s="56"/>
      <c r="G448" s="56"/>
      <c r="H448" s="56"/>
      <c r="I448" s="54"/>
      <c r="J448" s="54"/>
      <c r="K448" s="54"/>
      <c r="L448" s="54"/>
    </row>
    <row r="449" ht="15.75" customHeight="1">
      <c r="A449" s="54"/>
      <c r="B449" s="54"/>
      <c r="C449" s="54"/>
      <c r="D449" s="54"/>
      <c r="E449" s="54"/>
      <c r="F449" s="56"/>
      <c r="G449" s="56"/>
      <c r="H449" s="56"/>
      <c r="I449" s="54"/>
      <c r="J449" s="54"/>
      <c r="K449" s="54"/>
      <c r="L449" s="54"/>
    </row>
    <row r="450" ht="15.75" customHeight="1">
      <c r="A450" s="54"/>
      <c r="B450" s="54"/>
      <c r="C450" s="54"/>
      <c r="D450" s="54"/>
      <c r="E450" s="54"/>
      <c r="F450" s="56"/>
      <c r="G450" s="56"/>
      <c r="H450" s="56"/>
      <c r="I450" s="54"/>
      <c r="J450" s="54"/>
      <c r="K450" s="54"/>
      <c r="L450" s="54"/>
    </row>
    <row r="451" ht="15.75" customHeight="1">
      <c r="A451" s="54"/>
      <c r="B451" s="54"/>
      <c r="C451" s="54"/>
      <c r="D451" s="54"/>
      <c r="E451" s="54"/>
      <c r="F451" s="56"/>
      <c r="G451" s="56"/>
      <c r="H451" s="56"/>
      <c r="I451" s="54"/>
      <c r="J451" s="54"/>
      <c r="K451" s="54"/>
      <c r="L451" s="54"/>
    </row>
    <row r="452" ht="15.75" customHeight="1">
      <c r="A452" s="54"/>
      <c r="B452" s="54"/>
      <c r="C452" s="54"/>
      <c r="D452" s="54"/>
      <c r="E452" s="54"/>
      <c r="F452" s="56"/>
      <c r="G452" s="56"/>
      <c r="H452" s="56"/>
      <c r="I452" s="54"/>
      <c r="J452" s="54"/>
      <c r="K452" s="54"/>
      <c r="L452" s="54"/>
    </row>
    <row r="453" ht="15.75" customHeight="1">
      <c r="A453" s="54"/>
      <c r="B453" s="54"/>
      <c r="C453" s="54"/>
      <c r="D453" s="54"/>
      <c r="E453" s="54"/>
      <c r="F453" s="56"/>
      <c r="G453" s="56"/>
      <c r="H453" s="56"/>
      <c r="I453" s="54"/>
      <c r="J453" s="54"/>
      <c r="K453" s="54"/>
      <c r="L453" s="54"/>
    </row>
    <row r="454" ht="15.75" customHeight="1">
      <c r="A454" s="54"/>
      <c r="B454" s="54"/>
      <c r="C454" s="54"/>
      <c r="D454" s="54"/>
      <c r="E454" s="54"/>
      <c r="F454" s="56"/>
      <c r="G454" s="56"/>
      <c r="H454" s="56"/>
      <c r="I454" s="54"/>
      <c r="J454" s="54"/>
      <c r="K454" s="54"/>
      <c r="L454" s="54"/>
    </row>
    <row r="455" ht="15.75" customHeight="1">
      <c r="A455" s="54"/>
      <c r="B455" s="54"/>
      <c r="C455" s="54"/>
      <c r="D455" s="54"/>
      <c r="E455" s="54"/>
      <c r="F455" s="56"/>
      <c r="G455" s="56"/>
      <c r="H455" s="56"/>
      <c r="I455" s="54"/>
      <c r="J455" s="54"/>
      <c r="K455" s="54"/>
      <c r="L455" s="54"/>
    </row>
    <row r="456" ht="15.75" customHeight="1">
      <c r="A456" s="54"/>
      <c r="B456" s="54"/>
      <c r="C456" s="54"/>
      <c r="D456" s="54"/>
      <c r="E456" s="54"/>
      <c r="F456" s="56"/>
      <c r="G456" s="56"/>
      <c r="H456" s="56"/>
      <c r="I456" s="54"/>
      <c r="J456" s="54"/>
      <c r="K456" s="54"/>
      <c r="L456" s="54"/>
    </row>
    <row r="457" ht="15.75" customHeight="1">
      <c r="A457" s="54"/>
      <c r="B457" s="54"/>
      <c r="C457" s="54"/>
      <c r="D457" s="54"/>
      <c r="E457" s="54"/>
      <c r="F457" s="56"/>
      <c r="G457" s="56"/>
      <c r="H457" s="56"/>
      <c r="I457" s="54"/>
      <c r="J457" s="54"/>
      <c r="K457" s="54"/>
      <c r="L457" s="54"/>
    </row>
    <row r="458" ht="15.75" customHeight="1">
      <c r="A458" s="54"/>
      <c r="B458" s="54"/>
      <c r="C458" s="54"/>
      <c r="D458" s="54"/>
      <c r="E458" s="54"/>
      <c r="F458" s="56"/>
      <c r="G458" s="56"/>
      <c r="H458" s="56"/>
      <c r="I458" s="54"/>
      <c r="J458" s="54"/>
      <c r="K458" s="54"/>
      <c r="L458" s="54"/>
    </row>
    <row r="459" ht="15.75" customHeight="1">
      <c r="A459" s="54"/>
      <c r="B459" s="54"/>
      <c r="C459" s="54"/>
      <c r="D459" s="54"/>
      <c r="E459" s="54"/>
      <c r="F459" s="56"/>
      <c r="G459" s="56"/>
      <c r="H459" s="56"/>
      <c r="I459" s="54"/>
      <c r="J459" s="54"/>
      <c r="K459" s="54"/>
      <c r="L459" s="54"/>
    </row>
    <row r="460" ht="15.75" customHeight="1">
      <c r="A460" s="54"/>
      <c r="B460" s="54"/>
      <c r="C460" s="54"/>
      <c r="D460" s="54"/>
      <c r="E460" s="54"/>
      <c r="F460" s="56"/>
      <c r="G460" s="56"/>
      <c r="H460" s="56"/>
      <c r="I460" s="54"/>
      <c r="J460" s="54"/>
      <c r="K460" s="54"/>
      <c r="L460" s="54"/>
    </row>
    <row r="461" ht="15.75" customHeight="1">
      <c r="A461" s="54"/>
      <c r="B461" s="54"/>
      <c r="C461" s="54"/>
      <c r="D461" s="54"/>
      <c r="E461" s="54"/>
      <c r="F461" s="56"/>
      <c r="G461" s="56"/>
      <c r="H461" s="56"/>
      <c r="I461" s="54"/>
      <c r="J461" s="54"/>
      <c r="K461" s="54"/>
      <c r="L461" s="54"/>
    </row>
    <row r="462" ht="15.75" customHeight="1">
      <c r="A462" s="54"/>
      <c r="B462" s="54"/>
      <c r="C462" s="54"/>
      <c r="D462" s="54"/>
      <c r="E462" s="54"/>
      <c r="F462" s="56"/>
      <c r="G462" s="56"/>
      <c r="H462" s="56"/>
      <c r="I462" s="54"/>
      <c r="J462" s="54"/>
      <c r="K462" s="54"/>
      <c r="L462" s="54"/>
    </row>
    <row r="463" ht="15.75" customHeight="1">
      <c r="A463" s="54"/>
      <c r="B463" s="54"/>
      <c r="C463" s="54"/>
      <c r="D463" s="54"/>
      <c r="E463" s="54"/>
      <c r="F463" s="56"/>
      <c r="G463" s="56"/>
      <c r="H463" s="56"/>
      <c r="I463" s="54"/>
      <c r="J463" s="54"/>
      <c r="K463" s="54"/>
      <c r="L463" s="54"/>
    </row>
    <row r="464" ht="15.75" customHeight="1">
      <c r="A464" s="54"/>
      <c r="B464" s="54"/>
      <c r="C464" s="54"/>
      <c r="D464" s="54"/>
      <c r="E464" s="54"/>
      <c r="F464" s="56"/>
      <c r="G464" s="56"/>
      <c r="H464" s="56"/>
      <c r="I464" s="54"/>
      <c r="J464" s="54"/>
      <c r="K464" s="54"/>
      <c r="L464" s="54"/>
    </row>
    <row r="465" ht="15.75" customHeight="1">
      <c r="A465" s="54"/>
      <c r="B465" s="54"/>
      <c r="C465" s="54"/>
      <c r="D465" s="54"/>
      <c r="E465" s="54"/>
      <c r="F465" s="56"/>
      <c r="G465" s="56"/>
      <c r="H465" s="56"/>
      <c r="I465" s="54"/>
      <c r="J465" s="54"/>
      <c r="K465" s="54"/>
      <c r="L465" s="54"/>
    </row>
    <row r="466" ht="15.75" customHeight="1">
      <c r="A466" s="54"/>
      <c r="B466" s="54"/>
      <c r="C466" s="54"/>
      <c r="D466" s="54"/>
      <c r="E466" s="54"/>
      <c r="F466" s="56"/>
      <c r="G466" s="56"/>
      <c r="H466" s="56"/>
      <c r="I466" s="54"/>
      <c r="J466" s="54"/>
      <c r="K466" s="54"/>
      <c r="L466" s="54"/>
    </row>
    <row r="467" ht="15.75" customHeight="1">
      <c r="A467" s="54"/>
      <c r="B467" s="54"/>
      <c r="C467" s="54"/>
      <c r="D467" s="54"/>
      <c r="E467" s="54"/>
      <c r="F467" s="56"/>
      <c r="G467" s="56"/>
      <c r="H467" s="56"/>
      <c r="I467" s="54"/>
      <c r="J467" s="54"/>
      <c r="K467" s="54"/>
      <c r="L467" s="54"/>
    </row>
    <row r="468" ht="15.75" customHeight="1">
      <c r="A468" s="54"/>
      <c r="B468" s="54"/>
      <c r="C468" s="54"/>
      <c r="D468" s="54"/>
      <c r="E468" s="54"/>
      <c r="F468" s="56"/>
      <c r="G468" s="56"/>
      <c r="H468" s="56"/>
      <c r="I468" s="54"/>
      <c r="J468" s="54"/>
      <c r="K468" s="54"/>
      <c r="L468" s="54"/>
    </row>
    <row r="469" ht="15.75" customHeight="1">
      <c r="A469" s="54"/>
      <c r="B469" s="54"/>
      <c r="C469" s="54"/>
      <c r="D469" s="54"/>
      <c r="E469" s="54"/>
      <c r="F469" s="56"/>
      <c r="G469" s="56"/>
      <c r="H469" s="56"/>
      <c r="I469" s="54"/>
      <c r="J469" s="54"/>
      <c r="K469" s="54"/>
      <c r="L469" s="54"/>
    </row>
    <row r="470" ht="15.75" customHeight="1">
      <c r="A470" s="54"/>
      <c r="B470" s="54"/>
      <c r="C470" s="54"/>
      <c r="D470" s="54"/>
      <c r="E470" s="54"/>
      <c r="F470" s="56"/>
      <c r="G470" s="56"/>
      <c r="H470" s="56"/>
      <c r="I470" s="54"/>
      <c r="J470" s="54"/>
      <c r="K470" s="54"/>
      <c r="L470" s="54"/>
    </row>
    <row r="471" ht="15.75" customHeight="1">
      <c r="A471" s="54"/>
      <c r="B471" s="54"/>
      <c r="C471" s="54"/>
      <c r="D471" s="54"/>
      <c r="E471" s="54"/>
      <c r="F471" s="56"/>
      <c r="G471" s="56"/>
      <c r="H471" s="56"/>
      <c r="I471" s="54"/>
      <c r="J471" s="54"/>
      <c r="K471" s="54"/>
      <c r="L471" s="54"/>
    </row>
    <row r="472" ht="15.75" customHeight="1">
      <c r="A472" s="54"/>
      <c r="B472" s="54"/>
      <c r="C472" s="54"/>
      <c r="D472" s="54"/>
      <c r="E472" s="54"/>
      <c r="F472" s="56"/>
      <c r="G472" s="56"/>
      <c r="H472" s="56"/>
      <c r="I472" s="54"/>
      <c r="J472" s="54"/>
      <c r="K472" s="54"/>
      <c r="L472" s="54"/>
    </row>
    <row r="473" ht="15.75" customHeight="1">
      <c r="A473" s="54"/>
      <c r="B473" s="54"/>
      <c r="C473" s="54"/>
      <c r="D473" s="54"/>
      <c r="E473" s="54"/>
      <c r="F473" s="56"/>
      <c r="G473" s="56"/>
      <c r="H473" s="56"/>
      <c r="I473" s="54"/>
      <c r="J473" s="54"/>
      <c r="K473" s="54"/>
      <c r="L473" s="54"/>
    </row>
    <row r="474" ht="15.75" customHeight="1">
      <c r="A474" s="54"/>
      <c r="B474" s="54"/>
      <c r="C474" s="54"/>
      <c r="D474" s="54"/>
      <c r="E474" s="54"/>
      <c r="F474" s="56"/>
      <c r="G474" s="56"/>
      <c r="H474" s="56"/>
      <c r="I474" s="54"/>
      <c r="J474" s="54"/>
      <c r="K474" s="54"/>
      <c r="L474" s="54"/>
    </row>
    <row r="475" ht="15.75" customHeight="1">
      <c r="A475" s="54"/>
      <c r="B475" s="54"/>
      <c r="C475" s="54"/>
      <c r="D475" s="54"/>
      <c r="E475" s="54"/>
      <c r="F475" s="56"/>
      <c r="G475" s="56"/>
      <c r="H475" s="56"/>
      <c r="I475" s="54"/>
      <c r="J475" s="54"/>
      <c r="K475" s="54"/>
      <c r="L475" s="54"/>
    </row>
    <row r="476" ht="15.75" customHeight="1">
      <c r="A476" s="54"/>
      <c r="B476" s="54"/>
      <c r="C476" s="54"/>
      <c r="D476" s="54"/>
      <c r="E476" s="54"/>
      <c r="F476" s="56"/>
      <c r="G476" s="56"/>
      <c r="H476" s="56"/>
      <c r="I476" s="54"/>
      <c r="J476" s="54"/>
      <c r="K476" s="54"/>
      <c r="L476" s="54"/>
    </row>
    <row r="477" ht="15.75" customHeight="1">
      <c r="A477" s="54"/>
      <c r="B477" s="54"/>
      <c r="C477" s="54"/>
      <c r="D477" s="54"/>
      <c r="E477" s="54"/>
      <c r="F477" s="56"/>
      <c r="G477" s="56"/>
      <c r="H477" s="56"/>
      <c r="I477" s="54"/>
      <c r="J477" s="54"/>
      <c r="K477" s="54"/>
      <c r="L477" s="54"/>
    </row>
    <row r="478" ht="15.75" customHeight="1">
      <c r="A478" s="54"/>
      <c r="B478" s="54"/>
      <c r="C478" s="54"/>
      <c r="D478" s="54"/>
      <c r="E478" s="54"/>
      <c r="F478" s="56"/>
      <c r="G478" s="56"/>
      <c r="H478" s="56"/>
      <c r="I478" s="54"/>
      <c r="J478" s="54"/>
      <c r="K478" s="54"/>
      <c r="L478" s="54"/>
    </row>
    <row r="479" ht="15.75" customHeight="1">
      <c r="A479" s="54"/>
      <c r="B479" s="54"/>
      <c r="C479" s="54"/>
      <c r="D479" s="54"/>
      <c r="E479" s="54"/>
      <c r="F479" s="56"/>
      <c r="G479" s="56"/>
      <c r="H479" s="56"/>
      <c r="I479" s="54"/>
      <c r="J479" s="54"/>
      <c r="K479" s="54"/>
      <c r="L479" s="54"/>
    </row>
    <row r="480" ht="15.75" customHeight="1">
      <c r="A480" s="54"/>
      <c r="B480" s="54"/>
      <c r="C480" s="54"/>
      <c r="D480" s="54"/>
      <c r="E480" s="54"/>
      <c r="F480" s="56"/>
      <c r="G480" s="56"/>
      <c r="H480" s="56"/>
      <c r="I480" s="54"/>
      <c r="J480" s="54"/>
      <c r="K480" s="54"/>
      <c r="L480" s="54"/>
    </row>
    <row r="481" ht="15.75" customHeight="1">
      <c r="A481" s="54"/>
      <c r="B481" s="54"/>
      <c r="C481" s="54"/>
      <c r="D481" s="54"/>
      <c r="E481" s="54"/>
      <c r="F481" s="56"/>
      <c r="G481" s="56"/>
      <c r="H481" s="56"/>
      <c r="I481" s="54"/>
      <c r="J481" s="54"/>
      <c r="K481" s="54"/>
      <c r="L481" s="54"/>
    </row>
    <row r="482" ht="15.75" customHeight="1">
      <c r="A482" s="54"/>
      <c r="B482" s="54"/>
      <c r="C482" s="54"/>
      <c r="D482" s="54"/>
      <c r="E482" s="54"/>
      <c r="F482" s="56"/>
      <c r="G482" s="56"/>
      <c r="H482" s="56"/>
      <c r="I482" s="54"/>
      <c r="J482" s="54"/>
      <c r="K482" s="54"/>
      <c r="L482" s="54"/>
    </row>
    <row r="483" ht="15.75" customHeight="1">
      <c r="A483" s="54"/>
      <c r="B483" s="54"/>
      <c r="C483" s="54"/>
      <c r="D483" s="54"/>
      <c r="E483" s="54"/>
      <c r="F483" s="56"/>
      <c r="G483" s="56"/>
      <c r="H483" s="56"/>
      <c r="I483" s="54"/>
      <c r="J483" s="54"/>
      <c r="K483" s="54"/>
      <c r="L483" s="54"/>
    </row>
    <row r="484" ht="15.75" customHeight="1">
      <c r="A484" s="54"/>
      <c r="B484" s="54"/>
      <c r="C484" s="54"/>
      <c r="D484" s="54"/>
      <c r="E484" s="54"/>
      <c r="F484" s="56"/>
      <c r="G484" s="56"/>
      <c r="H484" s="56"/>
      <c r="I484" s="54"/>
      <c r="J484" s="54"/>
      <c r="K484" s="54"/>
      <c r="L484" s="54"/>
    </row>
    <row r="485" ht="15.75" customHeight="1">
      <c r="A485" s="54"/>
      <c r="B485" s="54"/>
      <c r="C485" s="54"/>
      <c r="D485" s="54"/>
      <c r="E485" s="54"/>
      <c r="F485" s="56"/>
      <c r="G485" s="56"/>
      <c r="H485" s="56"/>
      <c r="I485" s="54"/>
      <c r="J485" s="54"/>
      <c r="K485" s="54"/>
      <c r="L485" s="54"/>
    </row>
    <row r="486" ht="15.75" customHeight="1">
      <c r="A486" s="54"/>
      <c r="B486" s="54"/>
      <c r="C486" s="54"/>
      <c r="D486" s="54"/>
      <c r="E486" s="54"/>
      <c r="F486" s="56"/>
      <c r="G486" s="56"/>
      <c r="H486" s="56"/>
      <c r="I486" s="54"/>
      <c r="J486" s="54"/>
      <c r="K486" s="54"/>
      <c r="L486" s="54"/>
    </row>
    <row r="487" ht="15.75" customHeight="1">
      <c r="A487" s="54"/>
      <c r="B487" s="54"/>
      <c r="C487" s="54"/>
      <c r="D487" s="54"/>
      <c r="E487" s="54"/>
      <c r="F487" s="56"/>
      <c r="G487" s="56"/>
      <c r="H487" s="56"/>
      <c r="I487" s="54"/>
      <c r="J487" s="54"/>
      <c r="K487" s="54"/>
      <c r="L487" s="54"/>
    </row>
    <row r="488" ht="15.75" customHeight="1">
      <c r="A488" s="54"/>
      <c r="B488" s="54"/>
      <c r="C488" s="54"/>
      <c r="D488" s="54"/>
      <c r="E488" s="54"/>
      <c r="F488" s="56"/>
      <c r="G488" s="56"/>
      <c r="H488" s="56"/>
      <c r="I488" s="54"/>
      <c r="J488" s="54"/>
      <c r="K488" s="54"/>
      <c r="L488" s="54"/>
    </row>
    <row r="489" ht="15.75" customHeight="1">
      <c r="A489" s="54"/>
      <c r="B489" s="54"/>
      <c r="C489" s="54"/>
      <c r="D489" s="54"/>
      <c r="E489" s="54"/>
      <c r="F489" s="56"/>
      <c r="G489" s="56"/>
      <c r="H489" s="56"/>
      <c r="I489" s="54"/>
      <c r="J489" s="54"/>
      <c r="K489" s="54"/>
      <c r="L489" s="54"/>
    </row>
    <row r="490" ht="15.75" customHeight="1">
      <c r="A490" s="54"/>
      <c r="B490" s="54"/>
      <c r="C490" s="54"/>
      <c r="D490" s="54"/>
      <c r="E490" s="54"/>
      <c r="F490" s="56"/>
      <c r="G490" s="56"/>
      <c r="H490" s="56"/>
      <c r="I490" s="54"/>
      <c r="J490" s="54"/>
      <c r="K490" s="54"/>
      <c r="L490" s="54"/>
    </row>
    <row r="491" ht="15.75" customHeight="1">
      <c r="A491" s="54"/>
      <c r="B491" s="54"/>
      <c r="C491" s="54"/>
      <c r="D491" s="54"/>
      <c r="E491" s="54"/>
      <c r="F491" s="56"/>
      <c r="G491" s="56"/>
      <c r="H491" s="56"/>
      <c r="I491" s="54"/>
      <c r="J491" s="54"/>
      <c r="K491" s="54"/>
      <c r="L491" s="54"/>
    </row>
    <row r="492" ht="15.75" customHeight="1">
      <c r="A492" s="54"/>
      <c r="B492" s="54"/>
      <c r="C492" s="54"/>
      <c r="D492" s="54"/>
      <c r="E492" s="54"/>
      <c r="F492" s="56"/>
      <c r="G492" s="56"/>
      <c r="H492" s="56"/>
      <c r="I492" s="54"/>
      <c r="J492" s="54"/>
      <c r="K492" s="54"/>
      <c r="L492" s="54"/>
    </row>
    <row r="493" ht="15.75" customHeight="1">
      <c r="A493" s="54"/>
      <c r="B493" s="54"/>
      <c r="C493" s="54"/>
      <c r="D493" s="54"/>
      <c r="E493" s="54"/>
      <c r="F493" s="56"/>
      <c r="G493" s="56"/>
      <c r="H493" s="56"/>
      <c r="I493" s="54"/>
      <c r="J493" s="54"/>
      <c r="K493" s="54"/>
      <c r="L493" s="54"/>
    </row>
    <row r="494" ht="15.75" customHeight="1">
      <c r="A494" s="54"/>
      <c r="B494" s="54"/>
      <c r="C494" s="54"/>
      <c r="D494" s="54"/>
      <c r="E494" s="54"/>
      <c r="F494" s="56"/>
      <c r="G494" s="56"/>
      <c r="H494" s="56"/>
      <c r="I494" s="54"/>
      <c r="J494" s="54"/>
      <c r="K494" s="54"/>
      <c r="L494" s="54"/>
    </row>
    <row r="495" ht="15.75" customHeight="1">
      <c r="A495" s="54"/>
      <c r="B495" s="54"/>
      <c r="C495" s="54"/>
      <c r="D495" s="54"/>
      <c r="E495" s="54"/>
      <c r="F495" s="56"/>
      <c r="G495" s="56"/>
      <c r="H495" s="56"/>
      <c r="I495" s="54"/>
      <c r="J495" s="54"/>
      <c r="K495" s="54"/>
      <c r="L495" s="54"/>
    </row>
    <row r="496" ht="15.75" customHeight="1">
      <c r="A496" s="54"/>
      <c r="B496" s="54"/>
      <c r="C496" s="54"/>
      <c r="D496" s="54"/>
      <c r="E496" s="54"/>
      <c r="F496" s="56"/>
      <c r="G496" s="56"/>
      <c r="H496" s="56"/>
      <c r="I496" s="54"/>
      <c r="J496" s="54"/>
      <c r="K496" s="54"/>
      <c r="L496" s="54"/>
    </row>
    <row r="497" ht="15.75" customHeight="1">
      <c r="A497" s="54"/>
      <c r="B497" s="54"/>
      <c r="C497" s="54"/>
      <c r="D497" s="54"/>
      <c r="E497" s="54"/>
      <c r="F497" s="56"/>
      <c r="G497" s="56"/>
      <c r="H497" s="56"/>
      <c r="I497" s="54"/>
      <c r="J497" s="54"/>
      <c r="K497" s="54"/>
      <c r="L497" s="54"/>
    </row>
    <row r="498" ht="15.75" customHeight="1">
      <c r="A498" s="54"/>
      <c r="B498" s="54"/>
      <c r="C498" s="54"/>
      <c r="D498" s="54"/>
      <c r="E498" s="54"/>
      <c r="F498" s="56"/>
      <c r="G498" s="56"/>
      <c r="H498" s="56"/>
      <c r="I498" s="54"/>
      <c r="J498" s="54"/>
      <c r="K498" s="54"/>
      <c r="L498" s="54"/>
    </row>
    <row r="499" ht="15.75" customHeight="1">
      <c r="A499" s="54"/>
      <c r="B499" s="54"/>
      <c r="C499" s="54"/>
      <c r="D499" s="54"/>
      <c r="E499" s="54"/>
      <c r="F499" s="56"/>
      <c r="G499" s="56"/>
      <c r="H499" s="56"/>
      <c r="I499" s="54"/>
      <c r="J499" s="54"/>
      <c r="K499" s="54"/>
      <c r="L499" s="54"/>
    </row>
    <row r="500" ht="15.75" customHeight="1">
      <c r="A500" s="54"/>
      <c r="B500" s="54"/>
      <c r="C500" s="54"/>
      <c r="D500" s="54"/>
      <c r="E500" s="54"/>
      <c r="F500" s="56"/>
      <c r="G500" s="56"/>
      <c r="H500" s="56"/>
      <c r="I500" s="54"/>
      <c r="J500" s="54"/>
      <c r="K500" s="54"/>
      <c r="L500" s="54"/>
    </row>
    <row r="501" ht="15.75" customHeight="1">
      <c r="A501" s="54"/>
      <c r="B501" s="54"/>
      <c r="C501" s="54"/>
      <c r="D501" s="54"/>
      <c r="E501" s="54"/>
      <c r="F501" s="56"/>
      <c r="G501" s="56"/>
      <c r="H501" s="56"/>
      <c r="I501" s="54"/>
      <c r="J501" s="54"/>
      <c r="K501" s="54"/>
      <c r="L501" s="54"/>
    </row>
    <row r="502" ht="15.75" customHeight="1">
      <c r="A502" s="54"/>
      <c r="B502" s="54"/>
      <c r="C502" s="54"/>
      <c r="D502" s="54"/>
      <c r="E502" s="54"/>
      <c r="F502" s="56"/>
      <c r="G502" s="56"/>
      <c r="H502" s="56"/>
      <c r="I502" s="54"/>
      <c r="J502" s="54"/>
      <c r="K502" s="54"/>
      <c r="L502" s="54"/>
    </row>
    <row r="503" ht="15.75" customHeight="1">
      <c r="A503" s="54"/>
      <c r="B503" s="54"/>
      <c r="C503" s="54"/>
      <c r="D503" s="54"/>
      <c r="E503" s="54"/>
      <c r="F503" s="56"/>
      <c r="G503" s="56"/>
      <c r="H503" s="56"/>
      <c r="I503" s="54"/>
      <c r="J503" s="54"/>
      <c r="K503" s="54"/>
      <c r="L503" s="54"/>
    </row>
    <row r="504" ht="15.75" customHeight="1">
      <c r="A504" s="54"/>
      <c r="B504" s="54"/>
      <c r="C504" s="54"/>
      <c r="D504" s="54"/>
      <c r="E504" s="54"/>
      <c r="F504" s="56"/>
      <c r="G504" s="56"/>
      <c r="H504" s="56"/>
      <c r="I504" s="54"/>
      <c r="J504" s="54"/>
      <c r="K504" s="54"/>
      <c r="L504" s="54"/>
    </row>
    <row r="505" ht="15.75" customHeight="1">
      <c r="A505" s="54"/>
      <c r="B505" s="54"/>
      <c r="C505" s="54"/>
      <c r="D505" s="54"/>
      <c r="E505" s="54"/>
      <c r="F505" s="56"/>
      <c r="G505" s="56"/>
      <c r="H505" s="56"/>
      <c r="I505" s="54"/>
      <c r="J505" s="54"/>
      <c r="K505" s="54"/>
      <c r="L505" s="54"/>
    </row>
    <row r="506" ht="15.75" customHeight="1">
      <c r="A506" s="54"/>
      <c r="B506" s="54"/>
      <c r="C506" s="54"/>
      <c r="D506" s="54"/>
      <c r="E506" s="54"/>
      <c r="F506" s="56"/>
      <c r="G506" s="56"/>
      <c r="H506" s="56"/>
      <c r="I506" s="54"/>
      <c r="J506" s="54"/>
      <c r="K506" s="54"/>
      <c r="L506" s="54"/>
    </row>
    <row r="507" ht="15.75" customHeight="1">
      <c r="A507" s="54"/>
      <c r="B507" s="54"/>
      <c r="C507" s="54"/>
      <c r="D507" s="54"/>
      <c r="E507" s="54"/>
      <c r="F507" s="56"/>
      <c r="G507" s="56"/>
      <c r="H507" s="56"/>
      <c r="I507" s="54"/>
      <c r="J507" s="54"/>
      <c r="K507" s="54"/>
      <c r="L507" s="54"/>
    </row>
    <row r="508" ht="15.75" customHeight="1">
      <c r="A508" s="54"/>
      <c r="B508" s="54"/>
      <c r="C508" s="54"/>
      <c r="D508" s="54"/>
      <c r="E508" s="54"/>
      <c r="F508" s="56"/>
      <c r="G508" s="56"/>
      <c r="H508" s="56"/>
      <c r="I508" s="54"/>
      <c r="J508" s="54"/>
      <c r="K508" s="54"/>
      <c r="L508" s="54"/>
    </row>
    <row r="509" ht="15.75" customHeight="1">
      <c r="A509" s="54"/>
      <c r="B509" s="54"/>
      <c r="C509" s="54"/>
      <c r="D509" s="54"/>
      <c r="E509" s="54"/>
      <c r="F509" s="56"/>
      <c r="G509" s="56"/>
      <c r="H509" s="56"/>
      <c r="I509" s="54"/>
      <c r="J509" s="54"/>
      <c r="K509" s="54"/>
      <c r="L509" s="54"/>
    </row>
    <row r="510" ht="15.75" customHeight="1">
      <c r="A510" s="54"/>
      <c r="B510" s="54"/>
      <c r="C510" s="54"/>
      <c r="D510" s="54"/>
      <c r="E510" s="54"/>
      <c r="F510" s="56"/>
      <c r="G510" s="56"/>
      <c r="H510" s="56"/>
      <c r="I510" s="54"/>
      <c r="J510" s="54"/>
      <c r="K510" s="54"/>
      <c r="L510" s="54"/>
    </row>
    <row r="511" ht="15.75" customHeight="1">
      <c r="A511" s="54"/>
      <c r="B511" s="54"/>
      <c r="C511" s="54"/>
      <c r="D511" s="54"/>
      <c r="E511" s="54"/>
      <c r="F511" s="56"/>
      <c r="G511" s="56"/>
      <c r="H511" s="56"/>
      <c r="I511" s="54"/>
      <c r="J511" s="54"/>
      <c r="K511" s="54"/>
      <c r="L511" s="54"/>
    </row>
    <row r="512" ht="15.75" customHeight="1">
      <c r="A512" s="54"/>
      <c r="B512" s="54"/>
      <c r="C512" s="54"/>
      <c r="D512" s="54"/>
      <c r="E512" s="54"/>
      <c r="F512" s="56"/>
      <c r="G512" s="56"/>
      <c r="H512" s="56"/>
      <c r="I512" s="54"/>
      <c r="J512" s="54"/>
      <c r="K512" s="54"/>
      <c r="L512" s="54"/>
    </row>
    <row r="513" ht="15.75" customHeight="1">
      <c r="A513" s="54"/>
      <c r="B513" s="54"/>
      <c r="C513" s="54"/>
      <c r="D513" s="54"/>
      <c r="E513" s="54"/>
      <c r="F513" s="56"/>
      <c r="G513" s="56"/>
      <c r="H513" s="56"/>
      <c r="I513" s="54"/>
      <c r="J513" s="54"/>
      <c r="K513" s="54"/>
      <c r="L513" s="54"/>
    </row>
    <row r="514" ht="15.75" customHeight="1">
      <c r="A514" s="54"/>
      <c r="B514" s="54"/>
      <c r="C514" s="54"/>
      <c r="D514" s="54"/>
      <c r="E514" s="54"/>
      <c r="F514" s="56"/>
      <c r="G514" s="56"/>
      <c r="H514" s="56"/>
      <c r="I514" s="54"/>
      <c r="J514" s="54"/>
      <c r="K514" s="54"/>
      <c r="L514" s="54"/>
    </row>
    <row r="515" ht="15.75" customHeight="1">
      <c r="A515" s="54"/>
      <c r="B515" s="54"/>
      <c r="C515" s="54"/>
      <c r="D515" s="54"/>
      <c r="E515" s="54"/>
      <c r="F515" s="56"/>
      <c r="G515" s="56"/>
      <c r="H515" s="56"/>
      <c r="I515" s="54"/>
      <c r="J515" s="54"/>
      <c r="K515" s="54"/>
      <c r="L515" s="54"/>
    </row>
    <row r="516" ht="15.75" customHeight="1">
      <c r="A516" s="54"/>
      <c r="B516" s="54"/>
      <c r="C516" s="54"/>
      <c r="D516" s="54"/>
      <c r="E516" s="54"/>
      <c r="F516" s="56"/>
      <c r="G516" s="56"/>
      <c r="H516" s="56"/>
      <c r="I516" s="54"/>
      <c r="J516" s="54"/>
      <c r="K516" s="54"/>
      <c r="L516" s="54"/>
    </row>
    <row r="517" ht="15.75" customHeight="1">
      <c r="A517" s="54"/>
      <c r="B517" s="54"/>
      <c r="C517" s="54"/>
      <c r="D517" s="54"/>
      <c r="E517" s="54"/>
      <c r="F517" s="56"/>
      <c r="G517" s="56"/>
      <c r="H517" s="56"/>
      <c r="I517" s="54"/>
      <c r="J517" s="54"/>
      <c r="K517" s="54"/>
      <c r="L517" s="54"/>
    </row>
    <row r="518" ht="15.75" customHeight="1">
      <c r="A518" s="54"/>
      <c r="B518" s="54"/>
      <c r="C518" s="54"/>
      <c r="D518" s="54"/>
      <c r="E518" s="54"/>
      <c r="F518" s="56"/>
      <c r="G518" s="56"/>
      <c r="H518" s="56"/>
      <c r="I518" s="54"/>
      <c r="J518" s="54"/>
      <c r="K518" s="54"/>
      <c r="L518" s="54"/>
    </row>
    <row r="519" ht="15.75" customHeight="1">
      <c r="A519" s="54"/>
      <c r="B519" s="54"/>
      <c r="C519" s="54"/>
      <c r="D519" s="54"/>
      <c r="E519" s="54"/>
      <c r="F519" s="56"/>
      <c r="G519" s="56"/>
      <c r="H519" s="56"/>
      <c r="I519" s="54"/>
      <c r="J519" s="54"/>
      <c r="K519" s="54"/>
      <c r="L519" s="54"/>
    </row>
    <row r="520" ht="15.75" customHeight="1">
      <c r="A520" s="54"/>
      <c r="B520" s="54"/>
      <c r="C520" s="54"/>
      <c r="D520" s="54"/>
      <c r="E520" s="54"/>
      <c r="F520" s="56"/>
      <c r="G520" s="56"/>
      <c r="H520" s="56"/>
      <c r="I520" s="54"/>
      <c r="J520" s="54"/>
      <c r="K520" s="54"/>
      <c r="L520" s="54"/>
    </row>
    <row r="521" ht="15.75" customHeight="1">
      <c r="A521" s="54"/>
      <c r="B521" s="54"/>
      <c r="C521" s="54"/>
      <c r="D521" s="54"/>
      <c r="E521" s="54"/>
      <c r="F521" s="56"/>
      <c r="G521" s="56"/>
      <c r="H521" s="56"/>
      <c r="I521" s="54"/>
      <c r="J521" s="54"/>
      <c r="K521" s="54"/>
      <c r="L521" s="54"/>
    </row>
    <row r="522" ht="15.75" customHeight="1">
      <c r="A522" s="54"/>
      <c r="B522" s="54"/>
      <c r="C522" s="54"/>
      <c r="D522" s="54"/>
      <c r="E522" s="54"/>
      <c r="F522" s="56"/>
      <c r="G522" s="56"/>
      <c r="H522" s="56"/>
      <c r="I522" s="54"/>
      <c r="J522" s="54"/>
      <c r="K522" s="54"/>
      <c r="L522" s="54"/>
    </row>
    <row r="523" ht="15.75" customHeight="1">
      <c r="A523" s="54"/>
      <c r="B523" s="54"/>
      <c r="C523" s="54"/>
      <c r="D523" s="54"/>
      <c r="E523" s="54"/>
      <c r="F523" s="56"/>
      <c r="G523" s="56"/>
      <c r="H523" s="56"/>
      <c r="I523" s="54"/>
      <c r="J523" s="54"/>
      <c r="K523" s="54"/>
      <c r="L523" s="54"/>
    </row>
    <row r="524" ht="15.75" customHeight="1">
      <c r="A524" s="54"/>
      <c r="B524" s="54"/>
      <c r="C524" s="54"/>
      <c r="D524" s="54"/>
      <c r="E524" s="54"/>
      <c r="F524" s="56"/>
      <c r="G524" s="56"/>
      <c r="H524" s="56"/>
      <c r="I524" s="54"/>
      <c r="J524" s="54"/>
      <c r="K524" s="54"/>
      <c r="L524" s="54"/>
    </row>
    <row r="525" ht="15.75" customHeight="1">
      <c r="A525" s="54"/>
      <c r="B525" s="54"/>
      <c r="C525" s="54"/>
      <c r="D525" s="54"/>
      <c r="E525" s="54"/>
      <c r="F525" s="56"/>
      <c r="G525" s="56"/>
      <c r="H525" s="56"/>
      <c r="I525" s="54"/>
      <c r="J525" s="54"/>
      <c r="K525" s="54"/>
      <c r="L525" s="54"/>
    </row>
    <row r="526" ht="15.75" customHeight="1">
      <c r="A526" s="54"/>
      <c r="B526" s="54"/>
      <c r="C526" s="54"/>
      <c r="D526" s="54"/>
      <c r="E526" s="54"/>
      <c r="F526" s="56"/>
      <c r="G526" s="56"/>
      <c r="H526" s="56"/>
      <c r="I526" s="54"/>
      <c r="J526" s="54"/>
      <c r="K526" s="54"/>
      <c r="L526" s="54"/>
    </row>
    <row r="527" ht="15.75" customHeight="1">
      <c r="A527" s="54"/>
      <c r="B527" s="54"/>
      <c r="C527" s="54"/>
      <c r="D527" s="54"/>
      <c r="E527" s="54"/>
      <c r="F527" s="56"/>
      <c r="G527" s="56"/>
      <c r="H527" s="56"/>
      <c r="I527" s="54"/>
      <c r="J527" s="54"/>
      <c r="K527" s="54"/>
      <c r="L527" s="54"/>
    </row>
    <row r="528" ht="15.75" customHeight="1">
      <c r="A528" s="54"/>
      <c r="B528" s="54"/>
      <c r="C528" s="54"/>
      <c r="D528" s="54"/>
      <c r="E528" s="54"/>
      <c r="F528" s="56"/>
      <c r="G528" s="56"/>
      <c r="H528" s="56"/>
      <c r="I528" s="54"/>
      <c r="J528" s="54"/>
      <c r="K528" s="54"/>
      <c r="L528" s="54"/>
    </row>
    <row r="529" ht="15.75" customHeight="1">
      <c r="A529" s="54"/>
      <c r="B529" s="54"/>
      <c r="C529" s="54"/>
      <c r="D529" s="54"/>
      <c r="E529" s="54"/>
      <c r="F529" s="56"/>
      <c r="G529" s="56"/>
      <c r="H529" s="56"/>
      <c r="I529" s="54"/>
      <c r="J529" s="54"/>
      <c r="K529" s="54"/>
      <c r="L529" s="54"/>
    </row>
    <row r="530" ht="15.75" customHeight="1">
      <c r="A530" s="54"/>
      <c r="B530" s="54"/>
      <c r="C530" s="54"/>
      <c r="D530" s="54"/>
      <c r="E530" s="54"/>
      <c r="F530" s="56"/>
      <c r="G530" s="56"/>
      <c r="H530" s="56"/>
      <c r="I530" s="54"/>
      <c r="J530" s="54"/>
      <c r="K530" s="54"/>
      <c r="L530" s="54"/>
    </row>
    <row r="531" ht="15.75" customHeight="1">
      <c r="A531" s="54"/>
      <c r="B531" s="54"/>
      <c r="C531" s="54"/>
      <c r="D531" s="54"/>
      <c r="E531" s="54"/>
      <c r="F531" s="56"/>
      <c r="G531" s="56"/>
      <c r="H531" s="56"/>
      <c r="I531" s="54"/>
      <c r="J531" s="54"/>
      <c r="K531" s="54"/>
      <c r="L531" s="54"/>
    </row>
    <row r="532" ht="15.75" customHeight="1">
      <c r="A532" s="54"/>
      <c r="B532" s="54"/>
      <c r="C532" s="54"/>
      <c r="D532" s="54"/>
      <c r="E532" s="54"/>
      <c r="F532" s="56"/>
      <c r="G532" s="56"/>
      <c r="H532" s="56"/>
      <c r="I532" s="54"/>
      <c r="J532" s="54"/>
      <c r="K532" s="54"/>
      <c r="L532" s="54"/>
    </row>
    <row r="533" ht="15.75" customHeight="1">
      <c r="A533" s="54"/>
      <c r="B533" s="54"/>
      <c r="C533" s="54"/>
      <c r="D533" s="54"/>
      <c r="E533" s="54"/>
      <c r="F533" s="56"/>
      <c r="G533" s="56"/>
      <c r="H533" s="56"/>
      <c r="I533" s="54"/>
      <c r="J533" s="54"/>
      <c r="K533" s="54"/>
      <c r="L533" s="54"/>
    </row>
    <row r="534" ht="15.75" customHeight="1">
      <c r="A534" s="54"/>
      <c r="B534" s="54"/>
      <c r="C534" s="54"/>
      <c r="D534" s="54"/>
      <c r="E534" s="54"/>
      <c r="F534" s="56"/>
      <c r="G534" s="56"/>
      <c r="H534" s="56"/>
      <c r="I534" s="54"/>
      <c r="J534" s="54"/>
      <c r="K534" s="54"/>
      <c r="L534" s="54"/>
    </row>
    <row r="535" ht="15.75" customHeight="1">
      <c r="A535" s="54"/>
      <c r="B535" s="54"/>
      <c r="C535" s="54"/>
      <c r="D535" s="54"/>
      <c r="E535" s="54"/>
      <c r="F535" s="56"/>
      <c r="G535" s="56"/>
      <c r="H535" s="56"/>
      <c r="I535" s="54"/>
      <c r="J535" s="54"/>
      <c r="K535" s="54"/>
      <c r="L535" s="54"/>
    </row>
    <row r="536" ht="15.75" customHeight="1">
      <c r="A536" s="54"/>
      <c r="B536" s="54"/>
      <c r="C536" s="54"/>
      <c r="D536" s="54"/>
      <c r="E536" s="54"/>
      <c r="F536" s="56"/>
      <c r="G536" s="56"/>
      <c r="H536" s="56"/>
      <c r="I536" s="54"/>
      <c r="J536" s="54"/>
      <c r="K536" s="54"/>
      <c r="L536" s="54"/>
    </row>
    <row r="537" ht="15.75" customHeight="1">
      <c r="A537" s="54"/>
      <c r="B537" s="54"/>
      <c r="C537" s="54"/>
      <c r="D537" s="54"/>
      <c r="E537" s="54"/>
      <c r="F537" s="56"/>
      <c r="G537" s="56"/>
      <c r="H537" s="56"/>
      <c r="I537" s="54"/>
      <c r="J537" s="54"/>
      <c r="K537" s="54"/>
      <c r="L537" s="54"/>
    </row>
    <row r="538" ht="15.75" customHeight="1">
      <c r="A538" s="54"/>
      <c r="B538" s="54"/>
      <c r="C538" s="54"/>
      <c r="D538" s="54"/>
      <c r="E538" s="54"/>
      <c r="F538" s="56"/>
      <c r="G538" s="56"/>
      <c r="H538" s="56"/>
      <c r="I538" s="54"/>
      <c r="J538" s="54"/>
      <c r="K538" s="54"/>
      <c r="L538" s="54"/>
    </row>
    <row r="539" ht="15.75" customHeight="1">
      <c r="A539" s="54"/>
      <c r="B539" s="54"/>
      <c r="C539" s="54"/>
      <c r="D539" s="54"/>
      <c r="E539" s="54"/>
      <c r="F539" s="56"/>
      <c r="G539" s="56"/>
      <c r="H539" s="56"/>
      <c r="I539" s="54"/>
      <c r="J539" s="54"/>
      <c r="K539" s="54"/>
      <c r="L539" s="54"/>
    </row>
    <row r="540" ht="15.75" customHeight="1">
      <c r="A540" s="54"/>
      <c r="B540" s="54"/>
      <c r="C540" s="54"/>
      <c r="D540" s="54"/>
      <c r="E540" s="54"/>
      <c r="F540" s="56"/>
      <c r="G540" s="56"/>
      <c r="H540" s="56"/>
      <c r="I540" s="54"/>
      <c r="J540" s="54"/>
      <c r="K540" s="54"/>
      <c r="L540" s="54"/>
    </row>
    <row r="541" ht="15.75" customHeight="1">
      <c r="A541" s="54"/>
      <c r="B541" s="54"/>
      <c r="C541" s="54"/>
      <c r="D541" s="54"/>
      <c r="E541" s="54"/>
      <c r="F541" s="56"/>
      <c r="G541" s="56"/>
      <c r="H541" s="56"/>
      <c r="I541" s="54"/>
      <c r="J541" s="54"/>
      <c r="K541" s="54"/>
      <c r="L541" s="54"/>
    </row>
    <row r="542" ht="15.75" customHeight="1">
      <c r="A542" s="54"/>
      <c r="B542" s="54"/>
      <c r="C542" s="54"/>
      <c r="D542" s="54"/>
      <c r="E542" s="54"/>
      <c r="F542" s="56"/>
      <c r="G542" s="56"/>
      <c r="H542" s="56"/>
      <c r="I542" s="54"/>
      <c r="J542" s="54"/>
      <c r="K542" s="54"/>
      <c r="L542" s="54"/>
    </row>
    <row r="543" ht="15.75" customHeight="1">
      <c r="A543" s="54"/>
      <c r="B543" s="54"/>
      <c r="C543" s="54"/>
      <c r="D543" s="54"/>
      <c r="E543" s="54"/>
      <c r="F543" s="56"/>
      <c r="G543" s="56"/>
      <c r="H543" s="56"/>
      <c r="I543" s="54"/>
      <c r="J543" s="54"/>
      <c r="K543" s="54"/>
      <c r="L543" s="54"/>
    </row>
    <row r="544" ht="15.75" customHeight="1">
      <c r="A544" s="54"/>
      <c r="B544" s="54"/>
      <c r="C544" s="54"/>
      <c r="D544" s="54"/>
      <c r="E544" s="54"/>
      <c r="F544" s="56"/>
      <c r="G544" s="56"/>
      <c r="H544" s="56"/>
      <c r="I544" s="54"/>
      <c r="J544" s="54"/>
      <c r="K544" s="54"/>
      <c r="L544" s="54"/>
    </row>
    <row r="545" ht="15.75" customHeight="1">
      <c r="A545" s="54"/>
      <c r="B545" s="54"/>
      <c r="C545" s="54"/>
      <c r="D545" s="54"/>
      <c r="E545" s="54"/>
      <c r="F545" s="56"/>
      <c r="G545" s="56"/>
      <c r="H545" s="56"/>
      <c r="I545" s="54"/>
      <c r="J545" s="54"/>
      <c r="K545" s="54"/>
      <c r="L545" s="54"/>
    </row>
    <row r="546" ht="15.75" customHeight="1">
      <c r="A546" s="54"/>
      <c r="B546" s="54"/>
      <c r="C546" s="54"/>
      <c r="D546" s="54"/>
      <c r="E546" s="54"/>
      <c r="F546" s="56"/>
      <c r="G546" s="56"/>
      <c r="H546" s="56"/>
      <c r="I546" s="54"/>
      <c r="J546" s="54"/>
      <c r="K546" s="54"/>
      <c r="L546" s="54"/>
    </row>
    <row r="547" ht="15.75" customHeight="1">
      <c r="A547" s="54"/>
      <c r="B547" s="54"/>
      <c r="C547" s="54"/>
      <c r="D547" s="54"/>
      <c r="E547" s="54"/>
      <c r="F547" s="56"/>
      <c r="G547" s="56"/>
      <c r="H547" s="56"/>
      <c r="I547" s="54"/>
      <c r="J547" s="54"/>
      <c r="K547" s="54"/>
      <c r="L547" s="54"/>
    </row>
    <row r="548" ht="15.75" customHeight="1">
      <c r="A548" s="54"/>
      <c r="B548" s="54"/>
      <c r="C548" s="54"/>
      <c r="D548" s="54"/>
      <c r="E548" s="54"/>
      <c r="F548" s="56"/>
      <c r="G548" s="56"/>
      <c r="H548" s="56"/>
      <c r="I548" s="54"/>
      <c r="J548" s="54"/>
      <c r="K548" s="54"/>
      <c r="L548" s="54"/>
    </row>
    <row r="549" ht="15.75" customHeight="1">
      <c r="A549" s="54"/>
      <c r="B549" s="54"/>
      <c r="C549" s="54"/>
      <c r="D549" s="54"/>
      <c r="E549" s="54"/>
      <c r="F549" s="56"/>
      <c r="G549" s="56"/>
      <c r="H549" s="56"/>
      <c r="I549" s="54"/>
      <c r="J549" s="54"/>
      <c r="K549" s="54"/>
      <c r="L549" s="54"/>
    </row>
    <row r="550" ht="15.75" customHeight="1">
      <c r="A550" s="54"/>
      <c r="B550" s="54"/>
      <c r="C550" s="54"/>
      <c r="D550" s="54"/>
      <c r="E550" s="54"/>
      <c r="F550" s="56"/>
      <c r="G550" s="56"/>
      <c r="H550" s="56"/>
      <c r="I550" s="54"/>
      <c r="J550" s="54"/>
      <c r="K550" s="54"/>
      <c r="L550" s="54"/>
    </row>
    <row r="551" ht="15.75" customHeight="1">
      <c r="A551" s="54"/>
      <c r="B551" s="54"/>
      <c r="C551" s="54"/>
      <c r="D551" s="54"/>
      <c r="E551" s="54"/>
      <c r="F551" s="56"/>
      <c r="G551" s="56"/>
      <c r="H551" s="56"/>
      <c r="I551" s="54"/>
      <c r="J551" s="54"/>
      <c r="K551" s="54"/>
      <c r="L551" s="54"/>
    </row>
    <row r="552" ht="15.75" customHeight="1">
      <c r="A552" s="54"/>
      <c r="B552" s="54"/>
      <c r="C552" s="54"/>
      <c r="D552" s="54"/>
      <c r="E552" s="54"/>
      <c r="F552" s="56"/>
      <c r="G552" s="56"/>
      <c r="H552" s="56"/>
      <c r="I552" s="54"/>
      <c r="J552" s="54"/>
      <c r="K552" s="54"/>
      <c r="L552" s="54"/>
    </row>
    <row r="553" ht="15.75" customHeight="1">
      <c r="A553" s="54"/>
      <c r="B553" s="54"/>
      <c r="C553" s="54"/>
      <c r="D553" s="54"/>
      <c r="E553" s="54"/>
      <c r="F553" s="56"/>
      <c r="G553" s="56"/>
      <c r="H553" s="56"/>
      <c r="I553" s="54"/>
      <c r="J553" s="54"/>
      <c r="K553" s="54"/>
      <c r="L553" s="54"/>
    </row>
    <row r="554" ht="15.75" customHeight="1">
      <c r="A554" s="54"/>
      <c r="B554" s="54"/>
      <c r="C554" s="54"/>
      <c r="D554" s="54"/>
      <c r="E554" s="54"/>
      <c r="F554" s="56"/>
      <c r="G554" s="56"/>
      <c r="H554" s="56"/>
      <c r="I554" s="54"/>
      <c r="J554" s="54"/>
      <c r="K554" s="54"/>
      <c r="L554" s="54"/>
    </row>
    <row r="555" ht="15.75" customHeight="1">
      <c r="A555" s="54"/>
      <c r="B555" s="54"/>
      <c r="C555" s="54"/>
      <c r="D555" s="54"/>
      <c r="E555" s="54"/>
      <c r="F555" s="56"/>
      <c r="G555" s="56"/>
      <c r="H555" s="56"/>
      <c r="I555" s="54"/>
      <c r="J555" s="54"/>
      <c r="K555" s="54"/>
      <c r="L555" s="54"/>
    </row>
    <row r="556" ht="15.75" customHeight="1">
      <c r="A556" s="54"/>
      <c r="B556" s="54"/>
      <c r="C556" s="54"/>
      <c r="D556" s="54"/>
      <c r="E556" s="54"/>
      <c r="F556" s="56"/>
      <c r="G556" s="56"/>
      <c r="H556" s="56"/>
      <c r="I556" s="54"/>
      <c r="J556" s="54"/>
      <c r="K556" s="54"/>
      <c r="L556" s="54"/>
    </row>
    <row r="557" ht="15.75" customHeight="1">
      <c r="A557" s="54"/>
      <c r="B557" s="54"/>
      <c r="C557" s="54"/>
      <c r="D557" s="54"/>
      <c r="E557" s="54"/>
      <c r="F557" s="56"/>
      <c r="G557" s="56"/>
      <c r="H557" s="56"/>
      <c r="I557" s="54"/>
      <c r="J557" s="54"/>
      <c r="K557" s="54"/>
      <c r="L557" s="54"/>
    </row>
    <row r="558" ht="15.75" customHeight="1">
      <c r="A558" s="54"/>
      <c r="B558" s="54"/>
      <c r="C558" s="54"/>
      <c r="D558" s="54"/>
      <c r="E558" s="54"/>
      <c r="F558" s="56"/>
      <c r="G558" s="56"/>
      <c r="H558" s="56"/>
      <c r="I558" s="54"/>
      <c r="J558" s="54"/>
      <c r="K558" s="54"/>
      <c r="L558" s="54"/>
    </row>
    <row r="559" ht="15.75" customHeight="1">
      <c r="A559" s="54"/>
      <c r="B559" s="54"/>
      <c r="C559" s="54"/>
      <c r="D559" s="54"/>
      <c r="E559" s="54"/>
      <c r="F559" s="56"/>
      <c r="G559" s="56"/>
      <c r="H559" s="56"/>
      <c r="I559" s="54"/>
      <c r="J559" s="54"/>
      <c r="K559" s="54"/>
      <c r="L559" s="54"/>
    </row>
    <row r="560" ht="15.75" customHeight="1">
      <c r="A560" s="54"/>
      <c r="B560" s="54"/>
      <c r="C560" s="54"/>
      <c r="D560" s="54"/>
      <c r="E560" s="54"/>
      <c r="F560" s="56"/>
      <c r="G560" s="56"/>
      <c r="H560" s="56"/>
      <c r="I560" s="54"/>
      <c r="J560" s="54"/>
      <c r="K560" s="54"/>
      <c r="L560" s="54"/>
    </row>
    <row r="561" ht="15.75" customHeight="1">
      <c r="A561" s="54"/>
      <c r="B561" s="54"/>
      <c r="C561" s="54"/>
      <c r="D561" s="54"/>
      <c r="E561" s="54"/>
      <c r="F561" s="56"/>
      <c r="G561" s="56"/>
      <c r="H561" s="56"/>
      <c r="I561" s="54"/>
      <c r="J561" s="54"/>
      <c r="K561" s="54"/>
      <c r="L561" s="54"/>
    </row>
    <row r="562" ht="15.75" customHeight="1">
      <c r="A562" s="54"/>
      <c r="B562" s="54"/>
      <c r="C562" s="54"/>
      <c r="D562" s="54"/>
      <c r="E562" s="54"/>
      <c r="F562" s="56"/>
      <c r="G562" s="56"/>
      <c r="H562" s="56"/>
      <c r="I562" s="54"/>
      <c r="J562" s="54"/>
      <c r="K562" s="54"/>
      <c r="L562" s="54"/>
    </row>
    <row r="563" ht="15.75" customHeight="1">
      <c r="A563" s="54"/>
      <c r="B563" s="54"/>
      <c r="C563" s="54"/>
      <c r="D563" s="54"/>
      <c r="E563" s="54"/>
      <c r="F563" s="56"/>
      <c r="G563" s="56"/>
      <c r="H563" s="56"/>
      <c r="I563" s="54"/>
      <c r="J563" s="54"/>
      <c r="K563" s="54"/>
      <c r="L563" s="54"/>
    </row>
    <row r="564" ht="15.75" customHeight="1">
      <c r="A564" s="54"/>
      <c r="B564" s="54"/>
      <c r="C564" s="54"/>
      <c r="D564" s="54"/>
      <c r="E564" s="54"/>
      <c r="F564" s="56"/>
      <c r="G564" s="56"/>
      <c r="H564" s="56"/>
      <c r="I564" s="54"/>
      <c r="J564" s="54"/>
      <c r="K564" s="54"/>
      <c r="L564" s="54"/>
    </row>
    <row r="565" ht="15.75" customHeight="1">
      <c r="A565" s="54"/>
      <c r="B565" s="54"/>
      <c r="C565" s="54"/>
      <c r="D565" s="54"/>
      <c r="E565" s="54"/>
      <c r="F565" s="56"/>
      <c r="G565" s="56"/>
      <c r="H565" s="56"/>
      <c r="I565" s="54"/>
      <c r="J565" s="54"/>
      <c r="K565" s="54"/>
      <c r="L565" s="54"/>
    </row>
    <row r="566" ht="15.75" customHeight="1">
      <c r="A566" s="54"/>
      <c r="B566" s="54"/>
      <c r="C566" s="54"/>
      <c r="D566" s="54"/>
      <c r="E566" s="54"/>
      <c r="F566" s="56"/>
      <c r="G566" s="56"/>
      <c r="H566" s="56"/>
      <c r="I566" s="54"/>
      <c r="J566" s="54"/>
      <c r="K566" s="54"/>
      <c r="L566" s="54"/>
    </row>
    <row r="567" ht="15.75" customHeight="1">
      <c r="A567" s="54"/>
      <c r="B567" s="54"/>
      <c r="C567" s="54"/>
      <c r="D567" s="54"/>
      <c r="E567" s="54"/>
      <c r="F567" s="56"/>
      <c r="G567" s="56"/>
      <c r="H567" s="56"/>
      <c r="I567" s="54"/>
      <c r="J567" s="54"/>
      <c r="K567" s="54"/>
      <c r="L567" s="54"/>
    </row>
    <row r="568" ht="15.75" customHeight="1">
      <c r="A568" s="54"/>
      <c r="B568" s="54"/>
      <c r="C568" s="54"/>
      <c r="D568" s="54"/>
      <c r="E568" s="54"/>
      <c r="F568" s="56"/>
      <c r="G568" s="56"/>
      <c r="H568" s="56"/>
      <c r="I568" s="54"/>
      <c r="J568" s="54"/>
      <c r="K568" s="54"/>
      <c r="L568" s="54"/>
    </row>
    <row r="569" ht="15.75" customHeight="1">
      <c r="A569" s="54"/>
      <c r="B569" s="54"/>
      <c r="C569" s="54"/>
      <c r="D569" s="54"/>
      <c r="E569" s="54"/>
      <c r="F569" s="56"/>
      <c r="G569" s="56"/>
      <c r="H569" s="56"/>
      <c r="I569" s="54"/>
      <c r="J569" s="54"/>
      <c r="K569" s="54"/>
      <c r="L569" s="54"/>
    </row>
    <row r="570" ht="15.75" customHeight="1">
      <c r="A570" s="54"/>
      <c r="B570" s="54"/>
      <c r="C570" s="54"/>
      <c r="D570" s="54"/>
      <c r="E570" s="54"/>
      <c r="F570" s="56"/>
      <c r="G570" s="56"/>
      <c r="H570" s="56"/>
      <c r="I570" s="54"/>
      <c r="J570" s="54"/>
      <c r="K570" s="54"/>
      <c r="L570" s="54"/>
    </row>
    <row r="571" ht="15.75" customHeight="1">
      <c r="A571" s="54"/>
      <c r="B571" s="54"/>
      <c r="C571" s="54"/>
      <c r="D571" s="54"/>
      <c r="E571" s="54"/>
      <c r="F571" s="56"/>
      <c r="G571" s="56"/>
      <c r="H571" s="56"/>
      <c r="I571" s="54"/>
      <c r="J571" s="54"/>
      <c r="K571" s="54"/>
      <c r="L571" s="54"/>
    </row>
    <row r="572" ht="15.75" customHeight="1">
      <c r="A572" s="54"/>
      <c r="B572" s="54"/>
      <c r="C572" s="54"/>
      <c r="D572" s="54"/>
      <c r="E572" s="54"/>
      <c r="F572" s="56"/>
      <c r="G572" s="56"/>
      <c r="H572" s="56"/>
      <c r="I572" s="54"/>
      <c r="J572" s="54"/>
      <c r="K572" s="54"/>
      <c r="L572" s="54"/>
    </row>
    <row r="573" ht="15.75" customHeight="1">
      <c r="A573" s="54"/>
      <c r="B573" s="54"/>
      <c r="C573" s="54"/>
      <c r="D573" s="54"/>
      <c r="E573" s="54"/>
      <c r="F573" s="56"/>
      <c r="G573" s="56"/>
      <c r="H573" s="56"/>
      <c r="I573" s="54"/>
      <c r="J573" s="54"/>
      <c r="K573" s="54"/>
      <c r="L573" s="54"/>
    </row>
    <row r="574" ht="15.75" customHeight="1">
      <c r="A574" s="54"/>
      <c r="B574" s="54"/>
      <c r="C574" s="54"/>
      <c r="D574" s="54"/>
      <c r="E574" s="54"/>
      <c r="F574" s="56"/>
      <c r="G574" s="56"/>
      <c r="H574" s="56"/>
      <c r="I574" s="54"/>
      <c r="J574" s="54"/>
      <c r="K574" s="54"/>
      <c r="L574" s="54"/>
    </row>
    <row r="575" ht="15.75" customHeight="1">
      <c r="A575" s="54"/>
      <c r="B575" s="54"/>
      <c r="C575" s="54"/>
      <c r="D575" s="54"/>
      <c r="E575" s="54"/>
      <c r="F575" s="56"/>
      <c r="G575" s="56"/>
      <c r="H575" s="56"/>
      <c r="I575" s="54"/>
      <c r="J575" s="54"/>
      <c r="K575" s="54"/>
      <c r="L575" s="54"/>
    </row>
    <row r="576" ht="15.75" customHeight="1">
      <c r="A576" s="54"/>
      <c r="B576" s="54"/>
      <c r="C576" s="54"/>
      <c r="D576" s="54"/>
      <c r="E576" s="54"/>
      <c r="F576" s="56"/>
      <c r="G576" s="56"/>
      <c r="H576" s="56"/>
      <c r="I576" s="54"/>
      <c r="J576" s="54"/>
      <c r="K576" s="54"/>
      <c r="L576" s="54"/>
    </row>
    <row r="577" ht="15.75" customHeight="1">
      <c r="A577" s="54"/>
      <c r="B577" s="54"/>
      <c r="C577" s="54"/>
      <c r="D577" s="54"/>
      <c r="E577" s="54"/>
      <c r="F577" s="56"/>
      <c r="G577" s="56"/>
      <c r="H577" s="56"/>
      <c r="I577" s="54"/>
      <c r="J577" s="54"/>
      <c r="K577" s="54"/>
      <c r="L577" s="54"/>
    </row>
    <row r="578" ht="15.75" customHeight="1">
      <c r="A578" s="54"/>
      <c r="B578" s="54"/>
      <c r="C578" s="54"/>
      <c r="D578" s="54"/>
      <c r="E578" s="54"/>
      <c r="F578" s="56"/>
      <c r="G578" s="56"/>
      <c r="H578" s="56"/>
      <c r="I578" s="54"/>
      <c r="J578" s="54"/>
      <c r="K578" s="54"/>
      <c r="L578" s="54"/>
    </row>
    <row r="579" ht="15.75" customHeight="1">
      <c r="A579" s="54"/>
      <c r="B579" s="54"/>
      <c r="C579" s="54"/>
      <c r="D579" s="54"/>
      <c r="E579" s="54"/>
      <c r="F579" s="56"/>
      <c r="G579" s="56"/>
      <c r="H579" s="56"/>
      <c r="I579" s="54"/>
      <c r="J579" s="54"/>
      <c r="K579" s="54"/>
      <c r="L579" s="54"/>
    </row>
    <row r="580" ht="15.75" customHeight="1">
      <c r="A580" s="54"/>
      <c r="B580" s="54"/>
      <c r="C580" s="54"/>
      <c r="D580" s="54"/>
      <c r="E580" s="54"/>
      <c r="F580" s="56"/>
      <c r="G580" s="56"/>
      <c r="H580" s="56"/>
      <c r="I580" s="54"/>
      <c r="J580" s="54"/>
      <c r="K580" s="54"/>
      <c r="L580" s="54"/>
    </row>
    <row r="581" ht="15.75" customHeight="1">
      <c r="A581" s="54"/>
      <c r="B581" s="54"/>
      <c r="C581" s="54"/>
      <c r="D581" s="54"/>
      <c r="E581" s="54"/>
      <c r="F581" s="56"/>
      <c r="G581" s="56"/>
      <c r="H581" s="56"/>
      <c r="I581" s="54"/>
      <c r="J581" s="54"/>
      <c r="K581" s="54"/>
      <c r="L581" s="54"/>
    </row>
    <row r="582" ht="15.75" customHeight="1">
      <c r="A582" s="54"/>
      <c r="B582" s="54"/>
      <c r="C582" s="54"/>
      <c r="D582" s="54"/>
      <c r="E582" s="54"/>
      <c r="F582" s="56"/>
      <c r="G582" s="56"/>
      <c r="H582" s="56"/>
      <c r="I582" s="54"/>
      <c r="J582" s="54"/>
      <c r="K582" s="54"/>
      <c r="L582" s="54"/>
    </row>
    <row r="583" ht="15.75" customHeight="1">
      <c r="A583" s="54"/>
      <c r="B583" s="54"/>
      <c r="C583" s="54"/>
      <c r="D583" s="54"/>
      <c r="E583" s="54"/>
      <c r="F583" s="56"/>
      <c r="G583" s="56"/>
      <c r="H583" s="56"/>
      <c r="I583" s="54"/>
      <c r="J583" s="54"/>
      <c r="K583" s="54"/>
      <c r="L583" s="54"/>
    </row>
    <row r="584" ht="15.75" customHeight="1">
      <c r="A584" s="54"/>
      <c r="B584" s="54"/>
      <c r="C584" s="54"/>
      <c r="D584" s="54"/>
      <c r="E584" s="54"/>
      <c r="F584" s="56"/>
      <c r="G584" s="56"/>
      <c r="H584" s="56"/>
      <c r="I584" s="54"/>
      <c r="J584" s="54"/>
      <c r="K584" s="54"/>
      <c r="L584" s="54"/>
    </row>
    <row r="585" ht="15.75" customHeight="1">
      <c r="A585" s="54"/>
      <c r="B585" s="54"/>
      <c r="C585" s="54"/>
      <c r="D585" s="54"/>
      <c r="E585" s="54"/>
      <c r="F585" s="56"/>
      <c r="G585" s="56"/>
      <c r="H585" s="56"/>
      <c r="I585" s="54"/>
      <c r="J585" s="54"/>
      <c r="K585" s="54"/>
      <c r="L585" s="54"/>
    </row>
    <row r="586" ht="15.75" customHeight="1">
      <c r="A586" s="54"/>
      <c r="B586" s="54"/>
      <c r="C586" s="54"/>
      <c r="D586" s="54"/>
      <c r="E586" s="54"/>
      <c r="F586" s="56"/>
      <c r="G586" s="56"/>
      <c r="H586" s="56"/>
      <c r="I586" s="54"/>
      <c r="J586" s="54"/>
      <c r="K586" s="54"/>
      <c r="L586" s="54"/>
    </row>
    <row r="587" ht="15.75" customHeight="1">
      <c r="A587" s="54"/>
      <c r="B587" s="54"/>
      <c r="C587" s="54"/>
      <c r="D587" s="54"/>
      <c r="E587" s="54"/>
      <c r="F587" s="56"/>
      <c r="G587" s="56"/>
      <c r="H587" s="56"/>
      <c r="I587" s="54"/>
      <c r="J587" s="54"/>
      <c r="K587" s="54"/>
      <c r="L587" s="54"/>
    </row>
    <row r="588" ht="15.75" customHeight="1">
      <c r="A588" s="54"/>
      <c r="B588" s="54"/>
      <c r="C588" s="54"/>
      <c r="D588" s="54"/>
      <c r="E588" s="54"/>
      <c r="F588" s="56"/>
      <c r="G588" s="56"/>
      <c r="H588" s="56"/>
      <c r="I588" s="54"/>
      <c r="J588" s="54"/>
      <c r="K588" s="54"/>
      <c r="L588" s="54"/>
    </row>
    <row r="589" ht="15.75" customHeight="1">
      <c r="A589" s="54"/>
      <c r="B589" s="54"/>
      <c r="C589" s="54"/>
      <c r="D589" s="54"/>
      <c r="E589" s="54"/>
      <c r="F589" s="56"/>
      <c r="G589" s="56"/>
      <c r="H589" s="56"/>
      <c r="I589" s="54"/>
      <c r="J589" s="54"/>
      <c r="K589" s="54"/>
      <c r="L589" s="54"/>
    </row>
    <row r="590" ht="15.75" customHeight="1">
      <c r="A590" s="54"/>
      <c r="B590" s="54"/>
      <c r="C590" s="54"/>
      <c r="D590" s="54"/>
      <c r="E590" s="54"/>
      <c r="F590" s="56"/>
      <c r="G590" s="56"/>
      <c r="H590" s="56"/>
      <c r="I590" s="54"/>
      <c r="J590" s="54"/>
      <c r="K590" s="54"/>
      <c r="L590" s="54"/>
    </row>
    <row r="591" ht="15.75" customHeight="1">
      <c r="A591" s="54"/>
      <c r="B591" s="54"/>
      <c r="C591" s="54"/>
      <c r="D591" s="54"/>
      <c r="E591" s="54"/>
      <c r="F591" s="56"/>
      <c r="G591" s="56"/>
      <c r="H591" s="56"/>
      <c r="I591" s="54"/>
      <c r="J591" s="54"/>
      <c r="K591" s="54"/>
      <c r="L591" s="54"/>
    </row>
    <row r="592" ht="15.75" customHeight="1">
      <c r="A592" s="54"/>
      <c r="B592" s="54"/>
      <c r="C592" s="54"/>
      <c r="D592" s="54"/>
      <c r="E592" s="54"/>
      <c r="F592" s="56"/>
      <c r="G592" s="56"/>
      <c r="H592" s="56"/>
      <c r="I592" s="54"/>
      <c r="J592" s="54"/>
      <c r="K592" s="54"/>
      <c r="L592" s="54"/>
    </row>
    <row r="593" ht="15.75" customHeight="1">
      <c r="A593" s="54"/>
      <c r="B593" s="54"/>
      <c r="C593" s="54"/>
      <c r="D593" s="54"/>
      <c r="E593" s="54"/>
      <c r="F593" s="56"/>
      <c r="G593" s="56"/>
      <c r="H593" s="56"/>
      <c r="I593" s="54"/>
      <c r="J593" s="54"/>
      <c r="K593" s="54"/>
      <c r="L593" s="54"/>
    </row>
    <row r="594" ht="15.75" customHeight="1">
      <c r="A594" s="54"/>
      <c r="B594" s="54"/>
      <c r="C594" s="54"/>
      <c r="D594" s="54"/>
      <c r="E594" s="54"/>
      <c r="F594" s="56"/>
      <c r="G594" s="56"/>
      <c r="H594" s="56"/>
      <c r="I594" s="54"/>
      <c r="J594" s="54"/>
      <c r="K594" s="54"/>
      <c r="L594" s="54"/>
    </row>
    <row r="595" ht="15.75" customHeight="1">
      <c r="A595" s="54"/>
      <c r="B595" s="54"/>
      <c r="C595" s="54"/>
      <c r="D595" s="54"/>
      <c r="E595" s="54"/>
      <c r="F595" s="56"/>
      <c r="G595" s="56"/>
      <c r="H595" s="56"/>
      <c r="I595" s="54"/>
      <c r="J595" s="54"/>
      <c r="K595" s="54"/>
      <c r="L595" s="54"/>
    </row>
    <row r="596" ht="15.75" customHeight="1">
      <c r="A596" s="54"/>
      <c r="B596" s="54"/>
      <c r="C596" s="54"/>
      <c r="D596" s="54"/>
      <c r="E596" s="54"/>
      <c r="F596" s="56"/>
      <c r="G596" s="56"/>
      <c r="H596" s="56"/>
      <c r="I596" s="54"/>
      <c r="J596" s="54"/>
      <c r="K596" s="54"/>
      <c r="L596" s="54"/>
    </row>
    <row r="597" ht="15.75" customHeight="1">
      <c r="A597" s="54"/>
      <c r="B597" s="54"/>
      <c r="C597" s="54"/>
      <c r="D597" s="54"/>
      <c r="E597" s="54"/>
      <c r="F597" s="56"/>
      <c r="G597" s="56"/>
      <c r="H597" s="56"/>
      <c r="I597" s="54"/>
      <c r="J597" s="54"/>
      <c r="K597" s="54"/>
      <c r="L597" s="54"/>
    </row>
    <row r="598" ht="15.75" customHeight="1">
      <c r="A598" s="54"/>
      <c r="B598" s="54"/>
      <c r="C598" s="54"/>
      <c r="D598" s="54"/>
      <c r="E598" s="54"/>
      <c r="F598" s="56"/>
      <c r="G598" s="56"/>
      <c r="H598" s="56"/>
      <c r="I598" s="54"/>
      <c r="J598" s="54"/>
      <c r="K598" s="54"/>
      <c r="L598" s="54"/>
    </row>
    <row r="599" ht="15.75" customHeight="1">
      <c r="A599" s="54"/>
      <c r="B599" s="54"/>
      <c r="C599" s="54"/>
      <c r="D599" s="54"/>
      <c r="E599" s="54"/>
      <c r="F599" s="56"/>
      <c r="G599" s="56"/>
      <c r="H599" s="56"/>
      <c r="I599" s="54"/>
      <c r="J599" s="54"/>
      <c r="K599" s="54"/>
      <c r="L599" s="54"/>
    </row>
    <row r="600" ht="15.75" customHeight="1">
      <c r="A600" s="54"/>
      <c r="B600" s="54"/>
      <c r="C600" s="54"/>
      <c r="D600" s="54"/>
      <c r="E600" s="54"/>
      <c r="F600" s="56"/>
      <c r="G600" s="56"/>
      <c r="H600" s="56"/>
      <c r="I600" s="54"/>
      <c r="J600" s="54"/>
      <c r="K600" s="54"/>
      <c r="L600" s="54"/>
    </row>
    <row r="601" ht="15.75" customHeight="1">
      <c r="A601" s="54"/>
      <c r="B601" s="54"/>
      <c r="C601" s="54"/>
      <c r="D601" s="54"/>
      <c r="E601" s="54"/>
      <c r="F601" s="56"/>
      <c r="G601" s="56"/>
      <c r="H601" s="56"/>
      <c r="I601" s="54"/>
      <c r="J601" s="54"/>
      <c r="K601" s="54"/>
      <c r="L601" s="54"/>
    </row>
    <row r="602" ht="15.75" customHeight="1">
      <c r="A602" s="54"/>
      <c r="B602" s="54"/>
      <c r="C602" s="54"/>
      <c r="D602" s="54"/>
      <c r="E602" s="54"/>
      <c r="F602" s="56"/>
      <c r="G602" s="56"/>
      <c r="H602" s="56"/>
      <c r="I602" s="54"/>
      <c r="J602" s="54"/>
      <c r="K602" s="54"/>
      <c r="L602" s="54"/>
    </row>
    <row r="603" ht="15.75" customHeight="1">
      <c r="A603" s="54"/>
      <c r="B603" s="54"/>
      <c r="C603" s="54"/>
      <c r="D603" s="54"/>
      <c r="E603" s="54"/>
      <c r="F603" s="56"/>
      <c r="G603" s="56"/>
      <c r="H603" s="56"/>
      <c r="I603" s="54"/>
      <c r="J603" s="54"/>
      <c r="K603" s="54"/>
      <c r="L603" s="54"/>
    </row>
    <row r="604" ht="15.75" customHeight="1">
      <c r="A604" s="54"/>
      <c r="B604" s="54"/>
      <c r="C604" s="54"/>
      <c r="D604" s="54"/>
      <c r="E604" s="54"/>
      <c r="F604" s="56"/>
      <c r="G604" s="56"/>
      <c r="H604" s="56"/>
      <c r="I604" s="54"/>
      <c r="J604" s="54"/>
      <c r="K604" s="54"/>
      <c r="L604" s="54"/>
    </row>
    <row r="605" ht="15.75" customHeight="1">
      <c r="A605" s="54"/>
      <c r="B605" s="54"/>
      <c r="C605" s="54"/>
      <c r="D605" s="54"/>
      <c r="E605" s="54"/>
      <c r="F605" s="56"/>
      <c r="G605" s="56"/>
      <c r="H605" s="56"/>
      <c r="I605" s="54"/>
      <c r="J605" s="54"/>
      <c r="K605" s="54"/>
      <c r="L605" s="54"/>
    </row>
    <row r="606" ht="15.75" customHeight="1">
      <c r="A606" s="54"/>
      <c r="B606" s="54"/>
      <c r="C606" s="54"/>
      <c r="D606" s="54"/>
      <c r="E606" s="54"/>
      <c r="F606" s="56"/>
      <c r="G606" s="56"/>
      <c r="H606" s="56"/>
      <c r="I606" s="54"/>
      <c r="J606" s="54"/>
      <c r="K606" s="54"/>
      <c r="L606" s="54"/>
    </row>
    <row r="607" ht="15.75" customHeight="1">
      <c r="A607" s="54"/>
      <c r="B607" s="54"/>
      <c r="C607" s="54"/>
      <c r="D607" s="54"/>
      <c r="E607" s="54"/>
      <c r="F607" s="56"/>
      <c r="G607" s="56"/>
      <c r="H607" s="56"/>
      <c r="I607" s="54"/>
      <c r="J607" s="54"/>
      <c r="K607" s="54"/>
      <c r="L607" s="54"/>
    </row>
    <row r="608" ht="15.75" customHeight="1">
      <c r="A608" s="54"/>
      <c r="B608" s="54"/>
      <c r="C608" s="54"/>
      <c r="D608" s="54"/>
      <c r="E608" s="54"/>
      <c r="F608" s="56"/>
      <c r="G608" s="56"/>
      <c r="H608" s="56"/>
      <c r="I608" s="54"/>
      <c r="J608" s="54"/>
      <c r="K608" s="54"/>
      <c r="L608" s="54"/>
    </row>
    <row r="609" ht="15.75" customHeight="1">
      <c r="A609" s="54"/>
      <c r="B609" s="54"/>
      <c r="C609" s="54"/>
      <c r="D609" s="54"/>
      <c r="E609" s="54"/>
      <c r="F609" s="56"/>
      <c r="G609" s="56"/>
      <c r="H609" s="56"/>
      <c r="I609" s="54"/>
      <c r="J609" s="54"/>
      <c r="K609" s="54"/>
      <c r="L609" s="54"/>
    </row>
    <row r="610" ht="15.75" customHeight="1">
      <c r="A610" s="54"/>
      <c r="B610" s="54"/>
      <c r="C610" s="54"/>
      <c r="D610" s="54"/>
      <c r="E610" s="54"/>
      <c r="F610" s="56"/>
      <c r="G610" s="56"/>
      <c r="H610" s="56"/>
      <c r="I610" s="54"/>
      <c r="J610" s="54"/>
      <c r="K610" s="54"/>
      <c r="L610" s="54"/>
    </row>
    <row r="611" ht="15.75" customHeight="1">
      <c r="A611" s="54"/>
      <c r="B611" s="54"/>
      <c r="C611" s="54"/>
      <c r="D611" s="54"/>
      <c r="E611" s="54"/>
      <c r="F611" s="56"/>
      <c r="G611" s="56"/>
      <c r="H611" s="56"/>
      <c r="I611" s="54"/>
      <c r="J611" s="54"/>
      <c r="K611" s="54"/>
      <c r="L611" s="54"/>
    </row>
    <row r="612" ht="15.75" customHeight="1">
      <c r="A612" s="54"/>
      <c r="B612" s="54"/>
      <c r="C612" s="54"/>
      <c r="D612" s="54"/>
      <c r="E612" s="54"/>
      <c r="F612" s="56"/>
      <c r="G612" s="56"/>
      <c r="H612" s="56"/>
      <c r="I612" s="54"/>
      <c r="J612" s="54"/>
      <c r="K612" s="54"/>
      <c r="L612" s="54"/>
    </row>
    <row r="613" ht="15.75" customHeight="1">
      <c r="A613" s="54"/>
      <c r="B613" s="54"/>
      <c r="C613" s="54"/>
      <c r="D613" s="54"/>
      <c r="E613" s="54"/>
      <c r="F613" s="56"/>
      <c r="G613" s="56"/>
      <c r="H613" s="56"/>
      <c r="I613" s="54"/>
      <c r="J613" s="54"/>
      <c r="K613" s="54"/>
      <c r="L613" s="54"/>
    </row>
    <row r="614" ht="15.75" customHeight="1">
      <c r="A614" s="54"/>
      <c r="B614" s="54"/>
      <c r="C614" s="54"/>
      <c r="D614" s="54"/>
      <c r="E614" s="54"/>
      <c r="F614" s="56"/>
      <c r="G614" s="56"/>
      <c r="H614" s="56"/>
      <c r="I614" s="54"/>
      <c r="J614" s="54"/>
      <c r="K614" s="54"/>
      <c r="L614" s="54"/>
    </row>
    <row r="615" ht="15.75" customHeight="1">
      <c r="A615" s="54"/>
      <c r="B615" s="54"/>
      <c r="C615" s="54"/>
      <c r="D615" s="54"/>
      <c r="E615" s="54"/>
      <c r="F615" s="56"/>
      <c r="G615" s="56"/>
      <c r="H615" s="56"/>
      <c r="I615" s="54"/>
      <c r="J615" s="54"/>
      <c r="K615" s="54"/>
      <c r="L615" s="54"/>
    </row>
    <row r="616" ht="15.75" customHeight="1">
      <c r="A616" s="54"/>
      <c r="B616" s="54"/>
      <c r="C616" s="54"/>
      <c r="D616" s="54"/>
      <c r="E616" s="54"/>
      <c r="F616" s="56"/>
      <c r="G616" s="56"/>
      <c r="H616" s="56"/>
      <c r="I616" s="54"/>
      <c r="J616" s="54"/>
      <c r="K616" s="54"/>
      <c r="L616" s="54"/>
    </row>
    <row r="617" ht="15.75" customHeight="1">
      <c r="A617" s="54"/>
      <c r="B617" s="54"/>
      <c r="C617" s="54"/>
      <c r="D617" s="54"/>
      <c r="E617" s="54"/>
      <c r="F617" s="56"/>
      <c r="G617" s="56"/>
      <c r="H617" s="56"/>
      <c r="I617" s="54"/>
      <c r="J617" s="54"/>
      <c r="K617" s="54"/>
      <c r="L617" s="54"/>
    </row>
    <row r="618" ht="15.75" customHeight="1">
      <c r="A618" s="54"/>
      <c r="B618" s="54"/>
      <c r="C618" s="54"/>
      <c r="D618" s="54"/>
      <c r="E618" s="54"/>
      <c r="F618" s="56"/>
      <c r="G618" s="56"/>
      <c r="H618" s="56"/>
      <c r="I618" s="54"/>
      <c r="J618" s="54"/>
      <c r="K618" s="54"/>
      <c r="L618" s="54"/>
    </row>
    <row r="619" ht="15.75" customHeight="1">
      <c r="A619" s="54"/>
      <c r="B619" s="54"/>
      <c r="C619" s="54"/>
      <c r="D619" s="54"/>
      <c r="E619" s="54"/>
      <c r="F619" s="56"/>
      <c r="G619" s="56"/>
      <c r="H619" s="56"/>
      <c r="I619" s="54"/>
      <c r="J619" s="54"/>
      <c r="K619" s="54"/>
      <c r="L619" s="54"/>
    </row>
    <row r="620" ht="15.75" customHeight="1">
      <c r="A620" s="54"/>
      <c r="B620" s="54"/>
      <c r="C620" s="54"/>
      <c r="D620" s="54"/>
      <c r="E620" s="54"/>
      <c r="F620" s="56"/>
      <c r="G620" s="56"/>
      <c r="H620" s="56"/>
      <c r="I620" s="54"/>
      <c r="J620" s="54"/>
      <c r="K620" s="54"/>
      <c r="L620" s="54"/>
    </row>
    <row r="621" ht="15.75" customHeight="1">
      <c r="A621" s="54"/>
      <c r="B621" s="54"/>
      <c r="C621" s="54"/>
      <c r="D621" s="54"/>
      <c r="E621" s="54"/>
      <c r="F621" s="56"/>
      <c r="G621" s="56"/>
      <c r="H621" s="56"/>
      <c r="I621" s="54"/>
      <c r="J621" s="54"/>
      <c r="K621" s="54"/>
      <c r="L621" s="54"/>
    </row>
    <row r="622" ht="15.75" customHeight="1">
      <c r="A622" s="54"/>
      <c r="B622" s="54"/>
      <c r="C622" s="54"/>
      <c r="D622" s="54"/>
      <c r="E622" s="54"/>
      <c r="F622" s="56"/>
      <c r="G622" s="56"/>
      <c r="H622" s="56"/>
      <c r="I622" s="54"/>
      <c r="J622" s="54"/>
      <c r="K622" s="54"/>
      <c r="L622" s="54"/>
    </row>
    <row r="623" ht="15.75" customHeight="1">
      <c r="A623" s="54"/>
      <c r="B623" s="54"/>
      <c r="C623" s="54"/>
      <c r="D623" s="54"/>
      <c r="E623" s="54"/>
      <c r="F623" s="56"/>
      <c r="G623" s="56"/>
      <c r="H623" s="56"/>
      <c r="I623" s="54"/>
      <c r="J623" s="54"/>
      <c r="K623" s="54"/>
      <c r="L623" s="54"/>
    </row>
    <row r="624" ht="15.75" customHeight="1">
      <c r="A624" s="54"/>
      <c r="B624" s="54"/>
      <c r="C624" s="54"/>
      <c r="D624" s="54"/>
      <c r="E624" s="54"/>
      <c r="F624" s="56"/>
      <c r="G624" s="56"/>
      <c r="H624" s="56"/>
      <c r="I624" s="54"/>
      <c r="J624" s="54"/>
      <c r="K624" s="54"/>
      <c r="L624" s="54"/>
    </row>
    <row r="625" ht="15.75" customHeight="1">
      <c r="A625" s="54"/>
      <c r="B625" s="54"/>
      <c r="C625" s="54"/>
      <c r="D625" s="54"/>
      <c r="E625" s="54"/>
      <c r="F625" s="56"/>
      <c r="G625" s="56"/>
      <c r="H625" s="56"/>
      <c r="I625" s="54"/>
      <c r="J625" s="54"/>
      <c r="K625" s="54"/>
      <c r="L625" s="54"/>
    </row>
    <row r="626" ht="15.75" customHeight="1">
      <c r="A626" s="54"/>
      <c r="B626" s="54"/>
      <c r="C626" s="54"/>
      <c r="D626" s="54"/>
      <c r="E626" s="54"/>
      <c r="F626" s="56"/>
      <c r="G626" s="56"/>
      <c r="H626" s="56"/>
      <c r="I626" s="54"/>
      <c r="J626" s="54"/>
      <c r="K626" s="54"/>
      <c r="L626" s="54"/>
    </row>
    <row r="627" ht="15.75" customHeight="1">
      <c r="A627" s="54"/>
      <c r="B627" s="54"/>
      <c r="C627" s="54"/>
      <c r="D627" s="54"/>
      <c r="E627" s="54"/>
      <c r="F627" s="56"/>
      <c r="G627" s="56"/>
      <c r="H627" s="56"/>
      <c r="I627" s="54"/>
      <c r="J627" s="54"/>
      <c r="K627" s="54"/>
      <c r="L627" s="54"/>
    </row>
    <row r="628" ht="15.75" customHeight="1">
      <c r="A628" s="54"/>
      <c r="B628" s="54"/>
      <c r="C628" s="54"/>
      <c r="D628" s="54"/>
      <c r="E628" s="54"/>
      <c r="F628" s="56"/>
      <c r="G628" s="56"/>
      <c r="H628" s="56"/>
      <c r="I628" s="54"/>
      <c r="J628" s="54"/>
      <c r="K628" s="54"/>
      <c r="L628" s="54"/>
    </row>
    <row r="629" ht="15.75" customHeight="1">
      <c r="A629" s="54"/>
      <c r="B629" s="54"/>
      <c r="C629" s="54"/>
      <c r="D629" s="54"/>
      <c r="E629" s="54"/>
      <c r="F629" s="56"/>
      <c r="G629" s="56"/>
      <c r="H629" s="56"/>
      <c r="I629" s="54"/>
      <c r="J629" s="54"/>
      <c r="K629" s="54"/>
      <c r="L629" s="54"/>
    </row>
    <row r="630" ht="15.75" customHeight="1">
      <c r="A630" s="54"/>
      <c r="B630" s="54"/>
      <c r="C630" s="54"/>
      <c r="D630" s="54"/>
      <c r="E630" s="54"/>
      <c r="F630" s="56"/>
      <c r="G630" s="56"/>
      <c r="H630" s="56"/>
      <c r="I630" s="54"/>
      <c r="J630" s="54"/>
      <c r="K630" s="54"/>
      <c r="L630" s="54"/>
    </row>
    <row r="631" ht="15.75" customHeight="1">
      <c r="A631" s="54"/>
      <c r="B631" s="54"/>
      <c r="C631" s="54"/>
      <c r="D631" s="54"/>
      <c r="E631" s="54"/>
      <c r="F631" s="56"/>
      <c r="G631" s="56"/>
      <c r="H631" s="56"/>
      <c r="I631" s="54"/>
      <c r="J631" s="54"/>
      <c r="K631" s="54"/>
      <c r="L631" s="54"/>
    </row>
    <row r="632" ht="15.75" customHeight="1">
      <c r="A632" s="54"/>
      <c r="B632" s="54"/>
      <c r="C632" s="54"/>
      <c r="D632" s="54"/>
      <c r="E632" s="54"/>
      <c r="F632" s="56"/>
      <c r="G632" s="56"/>
      <c r="H632" s="56"/>
      <c r="I632" s="54"/>
      <c r="J632" s="54"/>
      <c r="K632" s="54"/>
      <c r="L632" s="54"/>
    </row>
    <row r="633" ht="15.75" customHeight="1">
      <c r="A633" s="54"/>
      <c r="B633" s="54"/>
      <c r="C633" s="54"/>
      <c r="D633" s="54"/>
      <c r="E633" s="54"/>
      <c r="F633" s="56"/>
      <c r="G633" s="56"/>
      <c r="H633" s="56"/>
      <c r="I633" s="54"/>
      <c r="J633" s="54"/>
      <c r="K633" s="54"/>
      <c r="L633" s="54"/>
    </row>
    <row r="634" ht="15.75" customHeight="1">
      <c r="A634" s="54"/>
      <c r="B634" s="54"/>
      <c r="C634" s="54"/>
      <c r="D634" s="54"/>
      <c r="E634" s="54"/>
      <c r="F634" s="56"/>
      <c r="G634" s="56"/>
      <c r="H634" s="56"/>
      <c r="I634" s="54"/>
      <c r="J634" s="54"/>
      <c r="K634" s="54"/>
      <c r="L634" s="54"/>
    </row>
    <row r="635" ht="15.75" customHeight="1">
      <c r="A635" s="54"/>
      <c r="B635" s="54"/>
      <c r="C635" s="54"/>
      <c r="D635" s="54"/>
      <c r="E635" s="54"/>
      <c r="F635" s="56"/>
      <c r="G635" s="56"/>
      <c r="H635" s="56"/>
      <c r="I635" s="54"/>
      <c r="J635" s="54"/>
      <c r="K635" s="54"/>
      <c r="L635" s="54"/>
    </row>
    <row r="636" ht="15.75" customHeight="1">
      <c r="A636" s="54"/>
      <c r="B636" s="54"/>
      <c r="C636" s="54"/>
      <c r="D636" s="54"/>
      <c r="E636" s="54"/>
      <c r="F636" s="56"/>
      <c r="G636" s="56"/>
      <c r="H636" s="56"/>
      <c r="I636" s="54"/>
      <c r="J636" s="54"/>
      <c r="K636" s="54"/>
      <c r="L636" s="54"/>
    </row>
    <row r="637" ht="15.75" customHeight="1">
      <c r="A637" s="54"/>
      <c r="B637" s="54"/>
      <c r="C637" s="54"/>
      <c r="D637" s="54"/>
      <c r="E637" s="54"/>
      <c r="F637" s="56"/>
      <c r="G637" s="56"/>
      <c r="H637" s="56"/>
      <c r="I637" s="54"/>
      <c r="J637" s="54"/>
      <c r="K637" s="54"/>
      <c r="L637" s="54"/>
    </row>
    <row r="638" ht="15.75" customHeight="1">
      <c r="A638" s="54"/>
      <c r="B638" s="54"/>
      <c r="C638" s="54"/>
      <c r="D638" s="54"/>
      <c r="E638" s="54"/>
      <c r="F638" s="56"/>
      <c r="G638" s="56"/>
      <c r="H638" s="56"/>
      <c r="I638" s="54"/>
      <c r="J638" s="54"/>
      <c r="K638" s="54"/>
      <c r="L638" s="54"/>
    </row>
    <row r="639" ht="15.75" customHeight="1">
      <c r="A639" s="54"/>
      <c r="B639" s="54"/>
      <c r="C639" s="54"/>
      <c r="D639" s="54"/>
      <c r="E639" s="54"/>
      <c r="F639" s="56"/>
      <c r="G639" s="56"/>
      <c r="H639" s="56"/>
      <c r="I639" s="54"/>
      <c r="J639" s="54"/>
      <c r="K639" s="54"/>
      <c r="L639" s="54"/>
    </row>
    <row r="640" ht="15.75" customHeight="1">
      <c r="A640" s="54"/>
      <c r="B640" s="54"/>
      <c r="C640" s="54"/>
      <c r="D640" s="54"/>
      <c r="E640" s="54"/>
      <c r="F640" s="56"/>
      <c r="G640" s="56"/>
      <c r="H640" s="56"/>
      <c r="I640" s="54"/>
      <c r="J640" s="54"/>
      <c r="K640" s="54"/>
      <c r="L640" s="54"/>
    </row>
    <row r="641" ht="15.75" customHeight="1">
      <c r="A641" s="54"/>
      <c r="B641" s="54"/>
      <c r="C641" s="54"/>
      <c r="D641" s="54"/>
      <c r="E641" s="54"/>
      <c r="F641" s="56"/>
      <c r="G641" s="56"/>
      <c r="H641" s="56"/>
      <c r="I641" s="54"/>
      <c r="J641" s="54"/>
      <c r="K641" s="54"/>
      <c r="L641" s="54"/>
    </row>
    <row r="642" ht="15.75" customHeight="1">
      <c r="A642" s="54"/>
      <c r="B642" s="54"/>
      <c r="C642" s="54"/>
      <c r="D642" s="54"/>
      <c r="E642" s="54"/>
      <c r="F642" s="56"/>
      <c r="G642" s="56"/>
      <c r="H642" s="56"/>
      <c r="I642" s="54"/>
      <c r="J642" s="54"/>
      <c r="K642" s="54"/>
      <c r="L642" s="54"/>
    </row>
    <row r="643" ht="15.75" customHeight="1">
      <c r="A643" s="54"/>
      <c r="B643" s="54"/>
      <c r="C643" s="54"/>
      <c r="D643" s="54"/>
      <c r="E643" s="54"/>
      <c r="F643" s="56"/>
      <c r="G643" s="56"/>
      <c r="H643" s="56"/>
      <c r="I643" s="54"/>
      <c r="J643" s="54"/>
      <c r="K643" s="54"/>
      <c r="L643" s="54"/>
    </row>
    <row r="644" ht="15.75" customHeight="1">
      <c r="A644" s="54"/>
      <c r="B644" s="54"/>
      <c r="C644" s="54"/>
      <c r="D644" s="54"/>
      <c r="E644" s="54"/>
      <c r="F644" s="56"/>
      <c r="G644" s="56"/>
      <c r="H644" s="56"/>
      <c r="I644" s="54"/>
      <c r="J644" s="54"/>
      <c r="K644" s="54"/>
      <c r="L644" s="54"/>
    </row>
    <row r="645" ht="15.75" customHeight="1">
      <c r="A645" s="54"/>
      <c r="B645" s="54"/>
      <c r="C645" s="54"/>
      <c r="D645" s="54"/>
      <c r="E645" s="54"/>
      <c r="F645" s="56"/>
      <c r="G645" s="56"/>
      <c r="H645" s="56"/>
      <c r="I645" s="54"/>
      <c r="J645" s="54"/>
      <c r="K645" s="54"/>
      <c r="L645" s="54"/>
    </row>
    <row r="646" ht="15.75" customHeight="1">
      <c r="A646" s="54"/>
      <c r="B646" s="54"/>
      <c r="C646" s="54"/>
      <c r="D646" s="54"/>
      <c r="E646" s="54"/>
      <c r="F646" s="56"/>
      <c r="G646" s="56"/>
      <c r="H646" s="56"/>
      <c r="I646" s="54"/>
      <c r="J646" s="54"/>
      <c r="K646" s="54"/>
      <c r="L646" s="54"/>
    </row>
    <row r="647" ht="15.75" customHeight="1">
      <c r="A647" s="54"/>
      <c r="B647" s="54"/>
      <c r="C647" s="54"/>
      <c r="D647" s="54"/>
      <c r="E647" s="54"/>
      <c r="F647" s="56"/>
      <c r="G647" s="56"/>
      <c r="H647" s="56"/>
      <c r="I647" s="54"/>
      <c r="J647" s="54"/>
      <c r="K647" s="54"/>
      <c r="L647" s="54"/>
    </row>
    <row r="648" ht="15.75" customHeight="1">
      <c r="A648" s="54"/>
      <c r="B648" s="54"/>
      <c r="C648" s="54"/>
      <c r="D648" s="54"/>
      <c r="E648" s="54"/>
      <c r="F648" s="56"/>
      <c r="G648" s="56"/>
      <c r="H648" s="56"/>
      <c r="I648" s="54"/>
      <c r="J648" s="54"/>
      <c r="K648" s="54"/>
      <c r="L648" s="54"/>
    </row>
    <row r="649" ht="15.75" customHeight="1">
      <c r="A649" s="54"/>
      <c r="B649" s="54"/>
      <c r="C649" s="54"/>
      <c r="D649" s="54"/>
      <c r="E649" s="54"/>
      <c r="F649" s="56"/>
      <c r="G649" s="56"/>
      <c r="H649" s="56"/>
      <c r="I649" s="54"/>
      <c r="J649" s="54"/>
      <c r="K649" s="54"/>
      <c r="L649" s="54"/>
    </row>
    <row r="650" ht="15.75" customHeight="1">
      <c r="A650" s="54"/>
      <c r="B650" s="54"/>
      <c r="C650" s="54"/>
      <c r="D650" s="54"/>
      <c r="E650" s="54"/>
      <c r="F650" s="56"/>
      <c r="G650" s="56"/>
      <c r="H650" s="56"/>
      <c r="I650" s="54"/>
      <c r="J650" s="54"/>
      <c r="K650" s="54"/>
      <c r="L650" s="54"/>
    </row>
    <row r="651" ht="15.75" customHeight="1">
      <c r="A651" s="54"/>
      <c r="B651" s="54"/>
      <c r="C651" s="54"/>
      <c r="D651" s="54"/>
      <c r="E651" s="54"/>
      <c r="F651" s="56"/>
      <c r="G651" s="56"/>
      <c r="H651" s="56"/>
      <c r="I651" s="54"/>
      <c r="J651" s="54"/>
      <c r="K651" s="54"/>
      <c r="L651" s="54"/>
    </row>
    <row r="652" ht="15.75" customHeight="1">
      <c r="A652" s="54"/>
      <c r="B652" s="54"/>
      <c r="C652" s="54"/>
      <c r="D652" s="54"/>
      <c r="E652" s="54"/>
      <c r="F652" s="56"/>
      <c r="G652" s="56"/>
      <c r="H652" s="56"/>
      <c r="I652" s="54"/>
      <c r="J652" s="54"/>
      <c r="K652" s="54"/>
      <c r="L652" s="54"/>
    </row>
    <row r="653" ht="15.75" customHeight="1">
      <c r="A653" s="54"/>
      <c r="B653" s="54"/>
      <c r="C653" s="54"/>
      <c r="D653" s="54"/>
      <c r="E653" s="54"/>
      <c r="F653" s="56"/>
      <c r="G653" s="56"/>
      <c r="H653" s="56"/>
      <c r="I653" s="54"/>
      <c r="J653" s="54"/>
      <c r="K653" s="54"/>
      <c r="L653" s="54"/>
    </row>
    <row r="654" ht="15.75" customHeight="1">
      <c r="A654" s="54"/>
      <c r="B654" s="54"/>
      <c r="C654" s="54"/>
      <c r="D654" s="54"/>
      <c r="E654" s="54"/>
      <c r="F654" s="56"/>
      <c r="G654" s="56"/>
      <c r="H654" s="56"/>
      <c r="I654" s="54"/>
      <c r="J654" s="54"/>
      <c r="K654" s="54"/>
      <c r="L654" s="54"/>
    </row>
    <row r="655" ht="15.75" customHeight="1">
      <c r="A655" s="54"/>
      <c r="B655" s="54"/>
      <c r="C655" s="54"/>
      <c r="D655" s="54"/>
      <c r="E655" s="54"/>
      <c r="F655" s="56"/>
      <c r="G655" s="56"/>
      <c r="H655" s="56"/>
      <c r="I655" s="54"/>
      <c r="J655" s="54"/>
      <c r="K655" s="54"/>
      <c r="L655" s="54"/>
    </row>
    <row r="656" ht="15.75" customHeight="1">
      <c r="A656" s="54"/>
      <c r="B656" s="54"/>
      <c r="C656" s="54"/>
      <c r="D656" s="54"/>
      <c r="E656" s="54"/>
      <c r="F656" s="56"/>
      <c r="G656" s="56"/>
      <c r="H656" s="56"/>
      <c r="I656" s="54"/>
      <c r="J656" s="54"/>
      <c r="K656" s="54"/>
      <c r="L656" s="54"/>
    </row>
    <row r="657" ht="15.75" customHeight="1">
      <c r="A657" s="54"/>
      <c r="B657" s="54"/>
      <c r="C657" s="54"/>
      <c r="D657" s="54"/>
      <c r="E657" s="54"/>
      <c r="F657" s="56"/>
      <c r="G657" s="56"/>
      <c r="H657" s="56"/>
      <c r="I657" s="54"/>
      <c r="J657" s="54"/>
      <c r="K657" s="54"/>
      <c r="L657" s="54"/>
    </row>
    <row r="658" ht="15.75" customHeight="1">
      <c r="A658" s="54"/>
      <c r="B658" s="54"/>
      <c r="C658" s="54"/>
      <c r="D658" s="54"/>
      <c r="E658" s="54"/>
      <c r="F658" s="56"/>
      <c r="G658" s="56"/>
      <c r="H658" s="56"/>
      <c r="I658" s="54"/>
      <c r="J658" s="54"/>
      <c r="K658" s="54"/>
      <c r="L658" s="54"/>
    </row>
    <row r="659" ht="15.75" customHeight="1">
      <c r="A659" s="54"/>
      <c r="B659" s="54"/>
      <c r="C659" s="54"/>
      <c r="D659" s="54"/>
      <c r="E659" s="54"/>
      <c r="F659" s="56"/>
      <c r="G659" s="56"/>
      <c r="H659" s="56"/>
      <c r="I659" s="54"/>
      <c r="J659" s="54"/>
      <c r="K659" s="54"/>
      <c r="L659" s="54"/>
    </row>
    <row r="660" ht="15.75" customHeight="1">
      <c r="A660" s="54"/>
      <c r="B660" s="54"/>
      <c r="C660" s="54"/>
      <c r="D660" s="54"/>
      <c r="E660" s="54"/>
      <c r="F660" s="56"/>
      <c r="G660" s="56"/>
      <c r="H660" s="56"/>
      <c r="I660" s="54"/>
      <c r="J660" s="54"/>
      <c r="K660" s="54"/>
      <c r="L660" s="54"/>
    </row>
    <row r="661" ht="15.75" customHeight="1">
      <c r="A661" s="54"/>
      <c r="B661" s="54"/>
      <c r="C661" s="54"/>
      <c r="D661" s="54"/>
      <c r="E661" s="54"/>
      <c r="F661" s="56"/>
      <c r="G661" s="56"/>
      <c r="H661" s="56"/>
      <c r="I661" s="54"/>
      <c r="J661" s="54"/>
      <c r="K661" s="54"/>
      <c r="L661" s="54"/>
    </row>
    <row r="662" ht="15.75" customHeight="1">
      <c r="A662" s="54"/>
      <c r="B662" s="54"/>
      <c r="C662" s="54"/>
      <c r="D662" s="54"/>
      <c r="E662" s="54"/>
      <c r="F662" s="56"/>
      <c r="G662" s="56"/>
      <c r="H662" s="56"/>
      <c r="I662" s="54"/>
      <c r="J662" s="54"/>
      <c r="K662" s="54"/>
      <c r="L662" s="54"/>
    </row>
    <row r="663" ht="15.75" customHeight="1">
      <c r="A663" s="54"/>
      <c r="B663" s="54"/>
      <c r="C663" s="54"/>
      <c r="D663" s="54"/>
      <c r="E663" s="54"/>
      <c r="F663" s="56"/>
      <c r="G663" s="56"/>
      <c r="H663" s="56"/>
      <c r="I663" s="54"/>
      <c r="J663" s="54"/>
      <c r="K663" s="54"/>
      <c r="L663" s="54"/>
    </row>
    <row r="664" ht="15.75" customHeight="1">
      <c r="A664" s="54"/>
      <c r="B664" s="54"/>
      <c r="C664" s="54"/>
      <c r="D664" s="54"/>
      <c r="E664" s="54"/>
      <c r="F664" s="56"/>
      <c r="G664" s="56"/>
      <c r="H664" s="56"/>
      <c r="I664" s="54"/>
      <c r="J664" s="54"/>
      <c r="K664" s="54"/>
      <c r="L664" s="54"/>
    </row>
    <row r="665" ht="15.75" customHeight="1">
      <c r="A665" s="54"/>
      <c r="B665" s="54"/>
      <c r="C665" s="54"/>
      <c r="D665" s="54"/>
      <c r="E665" s="54"/>
      <c r="F665" s="56"/>
      <c r="G665" s="56"/>
      <c r="H665" s="56"/>
      <c r="I665" s="54"/>
      <c r="J665" s="54"/>
      <c r="K665" s="54"/>
      <c r="L665" s="54"/>
    </row>
    <row r="666" ht="15.75" customHeight="1">
      <c r="A666" s="54"/>
      <c r="B666" s="54"/>
      <c r="C666" s="54"/>
      <c r="D666" s="54"/>
      <c r="E666" s="54"/>
      <c r="F666" s="56"/>
      <c r="G666" s="56"/>
      <c r="H666" s="56"/>
      <c r="I666" s="54"/>
      <c r="J666" s="54"/>
      <c r="K666" s="54"/>
      <c r="L666" s="54"/>
    </row>
    <row r="667" ht="15.75" customHeight="1">
      <c r="A667" s="54"/>
      <c r="B667" s="54"/>
      <c r="C667" s="54"/>
      <c r="D667" s="54"/>
      <c r="E667" s="54"/>
      <c r="F667" s="56"/>
      <c r="G667" s="56"/>
      <c r="H667" s="56"/>
      <c r="I667" s="54"/>
      <c r="J667" s="54"/>
      <c r="K667" s="54"/>
      <c r="L667" s="54"/>
    </row>
    <row r="668" ht="15.75" customHeight="1">
      <c r="A668" s="54"/>
      <c r="B668" s="54"/>
      <c r="C668" s="54"/>
      <c r="D668" s="54"/>
      <c r="E668" s="54"/>
      <c r="F668" s="56"/>
      <c r="G668" s="56"/>
      <c r="H668" s="56"/>
      <c r="I668" s="54"/>
      <c r="J668" s="54"/>
      <c r="K668" s="54"/>
      <c r="L668" s="54"/>
    </row>
    <row r="669" ht="15.75" customHeight="1">
      <c r="A669" s="54"/>
      <c r="B669" s="54"/>
      <c r="C669" s="54"/>
      <c r="D669" s="54"/>
      <c r="E669" s="54"/>
      <c r="F669" s="56"/>
      <c r="G669" s="56"/>
      <c r="H669" s="56"/>
      <c r="I669" s="54"/>
      <c r="J669" s="54"/>
      <c r="K669" s="54"/>
      <c r="L669" s="54"/>
    </row>
    <row r="670" ht="15.75" customHeight="1">
      <c r="A670" s="54"/>
      <c r="B670" s="54"/>
      <c r="C670" s="54"/>
      <c r="D670" s="54"/>
      <c r="E670" s="54"/>
      <c r="F670" s="56"/>
      <c r="G670" s="56"/>
      <c r="H670" s="56"/>
      <c r="I670" s="54"/>
      <c r="J670" s="54"/>
      <c r="K670" s="54"/>
      <c r="L670" s="54"/>
    </row>
    <row r="671" ht="15.75" customHeight="1">
      <c r="A671" s="54"/>
      <c r="B671" s="54"/>
      <c r="C671" s="54"/>
      <c r="D671" s="54"/>
      <c r="E671" s="54"/>
      <c r="F671" s="56"/>
      <c r="G671" s="56"/>
      <c r="H671" s="56"/>
      <c r="I671" s="54"/>
      <c r="J671" s="54"/>
      <c r="K671" s="54"/>
      <c r="L671" s="54"/>
    </row>
    <row r="672" ht="15.75" customHeight="1">
      <c r="A672" s="54"/>
      <c r="B672" s="54"/>
      <c r="C672" s="54"/>
      <c r="D672" s="54"/>
      <c r="E672" s="54"/>
      <c r="F672" s="56"/>
      <c r="G672" s="56"/>
      <c r="H672" s="56"/>
      <c r="I672" s="54"/>
      <c r="J672" s="54"/>
      <c r="K672" s="54"/>
      <c r="L672" s="54"/>
    </row>
    <row r="673" ht="15.75" customHeight="1">
      <c r="A673" s="54"/>
      <c r="B673" s="54"/>
      <c r="C673" s="54"/>
      <c r="D673" s="54"/>
      <c r="E673" s="54"/>
      <c r="F673" s="56"/>
      <c r="G673" s="56"/>
      <c r="H673" s="56"/>
      <c r="I673" s="54"/>
      <c r="J673" s="54"/>
      <c r="K673" s="54"/>
      <c r="L673" s="54"/>
    </row>
    <row r="674" ht="15.75" customHeight="1">
      <c r="A674" s="54"/>
      <c r="B674" s="54"/>
      <c r="C674" s="54"/>
      <c r="D674" s="54"/>
      <c r="E674" s="54"/>
      <c r="F674" s="56"/>
      <c r="G674" s="56"/>
      <c r="H674" s="56"/>
      <c r="I674" s="54"/>
      <c r="J674" s="54"/>
      <c r="K674" s="54"/>
      <c r="L674" s="54"/>
    </row>
    <row r="675" ht="15.75" customHeight="1">
      <c r="A675" s="54"/>
      <c r="B675" s="54"/>
      <c r="C675" s="54"/>
      <c r="D675" s="54"/>
      <c r="E675" s="54"/>
      <c r="F675" s="56"/>
      <c r="G675" s="56"/>
      <c r="H675" s="56"/>
      <c r="I675" s="54"/>
      <c r="J675" s="54"/>
      <c r="K675" s="54"/>
      <c r="L675" s="54"/>
    </row>
    <row r="676" ht="15.75" customHeight="1">
      <c r="A676" s="54"/>
      <c r="B676" s="54"/>
      <c r="C676" s="54"/>
      <c r="D676" s="54"/>
      <c r="E676" s="54"/>
      <c r="F676" s="56"/>
      <c r="G676" s="56"/>
      <c r="H676" s="56"/>
      <c r="I676" s="54"/>
      <c r="J676" s="54"/>
      <c r="K676" s="54"/>
      <c r="L676" s="54"/>
    </row>
    <row r="677" ht="15.75" customHeight="1">
      <c r="A677" s="54"/>
      <c r="B677" s="54"/>
      <c r="C677" s="54"/>
      <c r="D677" s="54"/>
      <c r="E677" s="54"/>
      <c r="F677" s="56"/>
      <c r="G677" s="56"/>
      <c r="H677" s="56"/>
      <c r="I677" s="54"/>
      <c r="J677" s="54"/>
      <c r="K677" s="54"/>
      <c r="L677" s="54"/>
    </row>
    <row r="678" ht="15.75" customHeight="1">
      <c r="A678" s="54"/>
      <c r="B678" s="54"/>
      <c r="C678" s="54"/>
      <c r="D678" s="54"/>
      <c r="E678" s="54"/>
      <c r="F678" s="56"/>
      <c r="G678" s="56"/>
      <c r="H678" s="56"/>
      <c r="I678" s="54"/>
      <c r="J678" s="54"/>
      <c r="K678" s="54"/>
      <c r="L678" s="54"/>
    </row>
    <row r="679" ht="15.75" customHeight="1">
      <c r="A679" s="54"/>
      <c r="B679" s="54"/>
      <c r="C679" s="54"/>
      <c r="D679" s="54"/>
      <c r="E679" s="54"/>
      <c r="F679" s="56"/>
      <c r="G679" s="56"/>
      <c r="H679" s="56"/>
      <c r="I679" s="54"/>
      <c r="J679" s="54"/>
      <c r="K679" s="54"/>
      <c r="L679" s="54"/>
    </row>
    <row r="680" ht="15.75" customHeight="1">
      <c r="A680" s="54"/>
      <c r="B680" s="54"/>
      <c r="C680" s="54"/>
      <c r="D680" s="54"/>
      <c r="E680" s="54"/>
      <c r="F680" s="56"/>
      <c r="G680" s="56"/>
      <c r="H680" s="56"/>
      <c r="I680" s="54"/>
      <c r="J680" s="54"/>
      <c r="K680" s="54"/>
      <c r="L680" s="54"/>
    </row>
    <row r="681" ht="15.75" customHeight="1">
      <c r="A681" s="54"/>
      <c r="B681" s="54"/>
      <c r="C681" s="54"/>
      <c r="D681" s="54"/>
      <c r="E681" s="54"/>
      <c r="F681" s="56"/>
      <c r="G681" s="56"/>
      <c r="H681" s="56"/>
      <c r="I681" s="54"/>
      <c r="J681" s="54"/>
      <c r="K681" s="54"/>
      <c r="L681" s="54"/>
    </row>
    <row r="682" ht="15.75" customHeight="1">
      <c r="A682" s="54"/>
      <c r="B682" s="54"/>
      <c r="C682" s="54"/>
      <c r="D682" s="54"/>
      <c r="E682" s="54"/>
      <c r="F682" s="56"/>
      <c r="G682" s="56"/>
      <c r="H682" s="56"/>
      <c r="I682" s="54"/>
      <c r="J682" s="54"/>
      <c r="K682" s="54"/>
      <c r="L682" s="54"/>
    </row>
    <row r="683" ht="15.75" customHeight="1">
      <c r="A683" s="54"/>
      <c r="B683" s="54"/>
      <c r="C683" s="54"/>
      <c r="D683" s="54"/>
      <c r="E683" s="54"/>
      <c r="F683" s="56"/>
      <c r="G683" s="56"/>
      <c r="H683" s="56"/>
      <c r="I683" s="54"/>
      <c r="J683" s="54"/>
      <c r="K683" s="54"/>
      <c r="L683" s="54"/>
    </row>
    <row r="684" ht="15.75" customHeight="1">
      <c r="A684" s="54"/>
      <c r="B684" s="54"/>
      <c r="C684" s="54"/>
      <c r="D684" s="54"/>
      <c r="E684" s="54"/>
      <c r="F684" s="56"/>
      <c r="G684" s="56"/>
      <c r="H684" s="56"/>
      <c r="I684" s="54"/>
      <c r="J684" s="54"/>
      <c r="K684" s="54"/>
      <c r="L684" s="54"/>
    </row>
    <row r="685" ht="15.75" customHeight="1">
      <c r="A685" s="54"/>
      <c r="B685" s="54"/>
      <c r="C685" s="54"/>
      <c r="D685" s="54"/>
      <c r="E685" s="54"/>
      <c r="F685" s="56"/>
      <c r="G685" s="56"/>
      <c r="H685" s="56"/>
      <c r="I685" s="54"/>
      <c r="J685" s="54"/>
      <c r="K685" s="54"/>
      <c r="L685" s="54"/>
    </row>
    <row r="686" ht="15.75" customHeight="1">
      <c r="A686" s="54"/>
      <c r="B686" s="54"/>
      <c r="C686" s="54"/>
      <c r="D686" s="54"/>
      <c r="E686" s="54"/>
      <c r="F686" s="56"/>
      <c r="G686" s="56"/>
      <c r="H686" s="56"/>
      <c r="I686" s="54"/>
      <c r="J686" s="54"/>
      <c r="K686" s="54"/>
      <c r="L686" s="54"/>
    </row>
    <row r="687" ht="15.75" customHeight="1">
      <c r="A687" s="54"/>
      <c r="B687" s="54"/>
      <c r="C687" s="54"/>
      <c r="D687" s="54"/>
      <c r="E687" s="54"/>
      <c r="F687" s="56"/>
      <c r="G687" s="56"/>
      <c r="H687" s="56"/>
      <c r="I687" s="54"/>
      <c r="J687" s="54"/>
      <c r="K687" s="54"/>
      <c r="L687" s="54"/>
    </row>
    <row r="688" ht="15.75" customHeight="1">
      <c r="A688" s="54"/>
      <c r="B688" s="54"/>
      <c r="C688" s="54"/>
      <c r="D688" s="54"/>
      <c r="E688" s="54"/>
      <c r="F688" s="56"/>
      <c r="G688" s="56"/>
      <c r="H688" s="56"/>
      <c r="I688" s="54"/>
      <c r="J688" s="54"/>
      <c r="K688" s="54"/>
      <c r="L688" s="54"/>
    </row>
    <row r="689" ht="15.75" customHeight="1">
      <c r="A689" s="54"/>
      <c r="B689" s="54"/>
      <c r="C689" s="54"/>
      <c r="D689" s="54"/>
      <c r="E689" s="54"/>
      <c r="F689" s="56"/>
      <c r="G689" s="56"/>
      <c r="H689" s="56"/>
      <c r="I689" s="54"/>
      <c r="J689" s="54"/>
      <c r="K689" s="54"/>
      <c r="L689" s="54"/>
    </row>
    <row r="690" ht="15.75" customHeight="1">
      <c r="A690" s="54"/>
      <c r="B690" s="54"/>
      <c r="C690" s="54"/>
      <c r="D690" s="54"/>
      <c r="E690" s="54"/>
      <c r="F690" s="56"/>
      <c r="G690" s="56"/>
      <c r="H690" s="56"/>
      <c r="I690" s="54"/>
      <c r="J690" s="54"/>
      <c r="K690" s="54"/>
      <c r="L690" s="54"/>
    </row>
    <row r="691" ht="15.75" customHeight="1">
      <c r="A691" s="54"/>
      <c r="B691" s="54"/>
      <c r="C691" s="54"/>
      <c r="D691" s="54"/>
      <c r="E691" s="54"/>
      <c r="F691" s="56"/>
      <c r="G691" s="56"/>
      <c r="H691" s="56"/>
      <c r="I691" s="54"/>
      <c r="J691" s="54"/>
      <c r="K691" s="54"/>
      <c r="L691" s="54"/>
    </row>
    <row r="692" ht="15.75" customHeight="1">
      <c r="A692" s="54"/>
      <c r="B692" s="54"/>
      <c r="C692" s="54"/>
      <c r="D692" s="54"/>
      <c r="E692" s="54"/>
      <c r="F692" s="56"/>
      <c r="G692" s="56"/>
      <c r="H692" s="56"/>
      <c r="I692" s="54"/>
      <c r="J692" s="54"/>
      <c r="K692" s="54"/>
      <c r="L692" s="54"/>
    </row>
    <row r="693" ht="15.75" customHeight="1">
      <c r="A693" s="54"/>
      <c r="B693" s="54"/>
      <c r="C693" s="54"/>
      <c r="D693" s="54"/>
      <c r="E693" s="54"/>
      <c r="F693" s="56"/>
      <c r="G693" s="56"/>
      <c r="H693" s="56"/>
      <c r="I693" s="54"/>
      <c r="J693" s="54"/>
      <c r="K693" s="54"/>
      <c r="L693" s="54"/>
    </row>
    <row r="694" ht="15.75" customHeight="1">
      <c r="A694" s="54"/>
      <c r="B694" s="54"/>
      <c r="C694" s="54"/>
      <c r="D694" s="54"/>
      <c r="E694" s="54"/>
      <c r="F694" s="56"/>
      <c r="G694" s="56"/>
      <c r="H694" s="56"/>
      <c r="I694" s="54"/>
      <c r="J694" s="54"/>
      <c r="K694" s="54"/>
      <c r="L694" s="54"/>
    </row>
    <row r="695" ht="15.75" customHeight="1">
      <c r="A695" s="54"/>
      <c r="B695" s="54"/>
      <c r="C695" s="54"/>
      <c r="D695" s="54"/>
      <c r="E695" s="54"/>
      <c r="F695" s="56"/>
      <c r="G695" s="56"/>
      <c r="H695" s="56"/>
      <c r="I695" s="54"/>
      <c r="J695" s="54"/>
      <c r="K695" s="54"/>
      <c r="L695" s="54"/>
    </row>
    <row r="696" ht="15.75" customHeight="1">
      <c r="A696" s="54"/>
      <c r="B696" s="54"/>
      <c r="C696" s="54"/>
      <c r="D696" s="54"/>
      <c r="E696" s="54"/>
      <c r="F696" s="56"/>
      <c r="G696" s="56"/>
      <c r="H696" s="56"/>
      <c r="I696" s="54"/>
      <c r="J696" s="54"/>
      <c r="K696" s="54"/>
      <c r="L696" s="54"/>
    </row>
    <row r="697" ht="15.75" customHeight="1">
      <c r="A697" s="54"/>
      <c r="B697" s="54"/>
      <c r="C697" s="54"/>
      <c r="D697" s="54"/>
      <c r="E697" s="54"/>
      <c r="F697" s="56"/>
      <c r="G697" s="56"/>
      <c r="H697" s="56"/>
      <c r="I697" s="54"/>
      <c r="J697" s="54"/>
      <c r="K697" s="54"/>
      <c r="L697" s="54"/>
    </row>
    <row r="698" ht="15.75" customHeight="1">
      <c r="A698" s="54"/>
      <c r="B698" s="54"/>
      <c r="C698" s="54"/>
      <c r="D698" s="54"/>
      <c r="E698" s="54"/>
      <c r="F698" s="56"/>
      <c r="G698" s="56"/>
      <c r="H698" s="56"/>
      <c r="I698" s="54"/>
      <c r="J698" s="54"/>
      <c r="K698" s="54"/>
      <c r="L698" s="54"/>
    </row>
    <row r="699" ht="15.75" customHeight="1">
      <c r="A699" s="54"/>
      <c r="B699" s="54"/>
      <c r="C699" s="54"/>
      <c r="D699" s="54"/>
      <c r="E699" s="54"/>
      <c r="F699" s="56"/>
      <c r="G699" s="56"/>
      <c r="H699" s="56"/>
      <c r="I699" s="54"/>
      <c r="J699" s="54"/>
      <c r="K699" s="54"/>
      <c r="L699" s="54"/>
    </row>
    <row r="700" ht="15.75" customHeight="1">
      <c r="A700" s="54"/>
      <c r="B700" s="54"/>
      <c r="C700" s="54"/>
      <c r="D700" s="54"/>
      <c r="E700" s="54"/>
      <c r="F700" s="56"/>
      <c r="G700" s="56"/>
      <c r="H700" s="56"/>
      <c r="I700" s="54"/>
      <c r="J700" s="54"/>
      <c r="K700" s="54"/>
      <c r="L700" s="54"/>
    </row>
    <row r="701" ht="15.75" customHeight="1">
      <c r="A701" s="54"/>
      <c r="B701" s="54"/>
      <c r="C701" s="54"/>
      <c r="D701" s="54"/>
      <c r="E701" s="54"/>
      <c r="F701" s="56"/>
      <c r="G701" s="56"/>
      <c r="H701" s="56"/>
      <c r="I701" s="54"/>
      <c r="J701" s="54"/>
      <c r="K701" s="54"/>
      <c r="L701" s="54"/>
    </row>
    <row r="702" ht="15.75" customHeight="1">
      <c r="A702" s="54"/>
      <c r="B702" s="54"/>
      <c r="C702" s="54"/>
      <c r="D702" s="54"/>
      <c r="E702" s="54"/>
      <c r="F702" s="56"/>
      <c r="G702" s="56"/>
      <c r="H702" s="56"/>
      <c r="I702" s="54"/>
      <c r="J702" s="54"/>
      <c r="K702" s="54"/>
      <c r="L702" s="54"/>
    </row>
    <row r="703" ht="15.75" customHeight="1">
      <c r="A703" s="54"/>
      <c r="B703" s="54"/>
      <c r="C703" s="54"/>
      <c r="D703" s="54"/>
      <c r="E703" s="54"/>
      <c r="F703" s="56"/>
      <c r="G703" s="56"/>
      <c r="H703" s="56"/>
      <c r="I703" s="54"/>
      <c r="J703" s="54"/>
      <c r="K703" s="54"/>
      <c r="L703" s="54"/>
    </row>
    <row r="704" ht="15.75" customHeight="1">
      <c r="A704" s="54"/>
      <c r="B704" s="54"/>
      <c r="C704" s="54"/>
      <c r="D704" s="54"/>
      <c r="E704" s="54"/>
      <c r="F704" s="56"/>
      <c r="G704" s="56"/>
      <c r="H704" s="56"/>
      <c r="I704" s="54"/>
      <c r="J704" s="54"/>
      <c r="K704" s="54"/>
      <c r="L704" s="54"/>
    </row>
    <row r="705" ht="15.75" customHeight="1">
      <c r="A705" s="54"/>
      <c r="B705" s="54"/>
      <c r="C705" s="54"/>
      <c r="D705" s="54"/>
      <c r="E705" s="54"/>
      <c r="F705" s="56"/>
      <c r="G705" s="56"/>
      <c r="H705" s="56"/>
      <c r="I705" s="54"/>
      <c r="J705" s="54"/>
      <c r="K705" s="54"/>
      <c r="L705" s="54"/>
    </row>
    <row r="706" ht="15.75" customHeight="1">
      <c r="A706" s="54"/>
      <c r="B706" s="54"/>
      <c r="C706" s="54"/>
      <c r="D706" s="54"/>
      <c r="E706" s="54"/>
      <c r="F706" s="56"/>
      <c r="G706" s="56"/>
      <c r="H706" s="56"/>
      <c r="I706" s="54"/>
      <c r="J706" s="54"/>
      <c r="K706" s="54"/>
      <c r="L706" s="54"/>
    </row>
    <row r="707" ht="15.75" customHeight="1">
      <c r="A707" s="54"/>
      <c r="B707" s="54"/>
      <c r="C707" s="54"/>
      <c r="D707" s="54"/>
      <c r="E707" s="54"/>
      <c r="F707" s="56"/>
      <c r="G707" s="56"/>
      <c r="H707" s="56"/>
      <c r="I707" s="54"/>
      <c r="J707" s="54"/>
      <c r="K707" s="54"/>
      <c r="L707" s="54"/>
    </row>
    <row r="708" ht="15.75" customHeight="1">
      <c r="A708" s="54"/>
      <c r="B708" s="54"/>
      <c r="C708" s="54"/>
      <c r="D708" s="54"/>
      <c r="E708" s="54"/>
      <c r="F708" s="56"/>
      <c r="G708" s="56"/>
      <c r="H708" s="56"/>
      <c r="I708" s="54"/>
      <c r="J708" s="54"/>
      <c r="K708" s="54"/>
      <c r="L708" s="54"/>
    </row>
    <row r="709" ht="15.75" customHeight="1">
      <c r="A709" s="54"/>
      <c r="B709" s="54"/>
      <c r="C709" s="54"/>
      <c r="D709" s="54"/>
      <c r="E709" s="54"/>
      <c r="F709" s="56"/>
      <c r="G709" s="56"/>
      <c r="H709" s="56"/>
      <c r="I709" s="54"/>
      <c r="J709" s="54"/>
      <c r="K709" s="54"/>
      <c r="L709" s="54"/>
    </row>
    <row r="710" ht="15.75" customHeight="1">
      <c r="A710" s="54"/>
      <c r="B710" s="54"/>
      <c r="C710" s="54"/>
      <c r="D710" s="54"/>
      <c r="E710" s="54"/>
      <c r="F710" s="56"/>
      <c r="G710" s="56"/>
      <c r="H710" s="56"/>
      <c r="I710" s="54"/>
      <c r="J710" s="54"/>
      <c r="K710" s="54"/>
      <c r="L710" s="54"/>
    </row>
    <row r="711" ht="15.75" customHeight="1">
      <c r="A711" s="54"/>
      <c r="B711" s="54"/>
      <c r="C711" s="54"/>
      <c r="D711" s="54"/>
      <c r="E711" s="54"/>
      <c r="F711" s="56"/>
      <c r="G711" s="56"/>
      <c r="H711" s="56"/>
      <c r="I711" s="54"/>
      <c r="J711" s="54"/>
      <c r="K711" s="54"/>
      <c r="L711" s="54"/>
    </row>
    <row r="712" ht="15.75" customHeight="1">
      <c r="A712" s="54"/>
      <c r="B712" s="54"/>
      <c r="C712" s="54"/>
      <c r="D712" s="54"/>
      <c r="E712" s="54"/>
      <c r="F712" s="56"/>
      <c r="G712" s="56"/>
      <c r="H712" s="56"/>
      <c r="I712" s="54"/>
      <c r="J712" s="54"/>
      <c r="K712" s="54"/>
      <c r="L712" s="54"/>
    </row>
    <row r="713" ht="15.75" customHeight="1">
      <c r="A713" s="54"/>
      <c r="B713" s="54"/>
      <c r="C713" s="54"/>
      <c r="D713" s="54"/>
      <c r="E713" s="54"/>
      <c r="F713" s="56"/>
      <c r="G713" s="56"/>
      <c r="H713" s="56"/>
      <c r="I713" s="54"/>
      <c r="J713" s="54"/>
      <c r="K713" s="54"/>
      <c r="L713" s="54"/>
    </row>
    <row r="714" ht="15.75" customHeight="1">
      <c r="A714" s="54"/>
      <c r="B714" s="54"/>
      <c r="C714" s="54"/>
      <c r="D714" s="54"/>
      <c r="E714" s="54"/>
      <c r="F714" s="56"/>
      <c r="G714" s="56"/>
      <c r="H714" s="56"/>
      <c r="I714" s="54"/>
      <c r="J714" s="54"/>
      <c r="K714" s="54"/>
      <c r="L714" s="54"/>
    </row>
    <row r="715" ht="15.75" customHeight="1">
      <c r="A715" s="54"/>
      <c r="B715" s="54"/>
      <c r="C715" s="54"/>
      <c r="D715" s="54"/>
      <c r="E715" s="54"/>
      <c r="F715" s="56"/>
      <c r="G715" s="56"/>
      <c r="H715" s="56"/>
      <c r="I715" s="54"/>
      <c r="J715" s="54"/>
      <c r="K715" s="54"/>
      <c r="L715" s="54"/>
    </row>
    <row r="716" ht="15.75" customHeight="1">
      <c r="A716" s="54"/>
      <c r="B716" s="54"/>
      <c r="C716" s="54"/>
      <c r="D716" s="54"/>
      <c r="E716" s="54"/>
      <c r="F716" s="56"/>
      <c r="G716" s="56"/>
      <c r="H716" s="56"/>
      <c r="I716" s="54"/>
      <c r="J716" s="54"/>
      <c r="K716" s="54"/>
      <c r="L716" s="54"/>
    </row>
    <row r="717" ht="15.75" customHeight="1">
      <c r="A717" s="54"/>
      <c r="B717" s="54"/>
      <c r="C717" s="54"/>
      <c r="D717" s="54"/>
      <c r="E717" s="54"/>
      <c r="F717" s="56"/>
      <c r="G717" s="56"/>
      <c r="H717" s="56"/>
      <c r="I717" s="54"/>
      <c r="J717" s="54"/>
      <c r="K717" s="54"/>
      <c r="L717" s="54"/>
    </row>
    <row r="718" ht="15.75" customHeight="1">
      <c r="A718" s="54"/>
      <c r="B718" s="54"/>
      <c r="C718" s="54"/>
      <c r="D718" s="54"/>
      <c r="E718" s="54"/>
      <c r="F718" s="56"/>
      <c r="G718" s="56"/>
      <c r="H718" s="56"/>
      <c r="I718" s="54"/>
      <c r="J718" s="54"/>
      <c r="K718" s="54"/>
      <c r="L718" s="54"/>
    </row>
    <row r="719" ht="15.75" customHeight="1">
      <c r="A719" s="54"/>
      <c r="B719" s="54"/>
      <c r="C719" s="54"/>
      <c r="D719" s="54"/>
      <c r="E719" s="54"/>
      <c r="F719" s="56"/>
      <c r="G719" s="56"/>
      <c r="H719" s="56"/>
      <c r="I719" s="54"/>
      <c r="J719" s="54"/>
      <c r="K719" s="54"/>
      <c r="L719" s="54"/>
    </row>
    <row r="720" ht="15.75" customHeight="1">
      <c r="A720" s="54"/>
      <c r="B720" s="54"/>
      <c r="C720" s="54"/>
      <c r="D720" s="54"/>
      <c r="E720" s="54"/>
      <c r="F720" s="56"/>
      <c r="G720" s="56"/>
      <c r="H720" s="56"/>
      <c r="I720" s="54"/>
      <c r="J720" s="54"/>
      <c r="K720" s="54"/>
      <c r="L720" s="54"/>
    </row>
    <row r="721" ht="15.75" customHeight="1">
      <c r="A721" s="54"/>
      <c r="B721" s="54"/>
      <c r="C721" s="54"/>
      <c r="D721" s="54"/>
      <c r="E721" s="54"/>
      <c r="F721" s="56"/>
      <c r="G721" s="56"/>
      <c r="H721" s="56"/>
      <c r="I721" s="54"/>
      <c r="J721" s="54"/>
      <c r="K721" s="54"/>
      <c r="L721" s="54"/>
    </row>
    <row r="722" ht="15.75" customHeight="1">
      <c r="A722" s="54"/>
      <c r="B722" s="54"/>
      <c r="C722" s="54"/>
      <c r="D722" s="54"/>
      <c r="E722" s="54"/>
      <c r="F722" s="56"/>
      <c r="G722" s="56"/>
      <c r="H722" s="56"/>
      <c r="I722" s="54"/>
      <c r="J722" s="54"/>
      <c r="K722" s="54"/>
      <c r="L722" s="54"/>
    </row>
    <row r="723" ht="15.75" customHeight="1">
      <c r="A723" s="54"/>
      <c r="B723" s="54"/>
      <c r="C723" s="54"/>
      <c r="D723" s="54"/>
      <c r="E723" s="54"/>
      <c r="F723" s="56"/>
      <c r="G723" s="56"/>
      <c r="H723" s="56"/>
      <c r="I723" s="54"/>
      <c r="J723" s="54"/>
      <c r="K723" s="54"/>
      <c r="L723" s="54"/>
    </row>
    <row r="724" ht="15.75" customHeight="1">
      <c r="A724" s="54"/>
      <c r="B724" s="54"/>
      <c r="C724" s="54"/>
      <c r="D724" s="54"/>
      <c r="E724" s="54"/>
      <c r="F724" s="56"/>
      <c r="G724" s="56"/>
      <c r="H724" s="56"/>
      <c r="I724" s="54"/>
      <c r="J724" s="54"/>
      <c r="K724" s="54"/>
      <c r="L724" s="54"/>
    </row>
    <row r="725" ht="15.75" customHeight="1">
      <c r="A725" s="54"/>
      <c r="B725" s="54"/>
      <c r="C725" s="54"/>
      <c r="D725" s="54"/>
      <c r="E725" s="54"/>
      <c r="F725" s="56"/>
      <c r="G725" s="56"/>
      <c r="H725" s="56"/>
      <c r="I725" s="54"/>
      <c r="J725" s="54"/>
      <c r="K725" s="54"/>
      <c r="L725" s="54"/>
    </row>
    <row r="726" ht="15.75" customHeight="1">
      <c r="A726" s="54"/>
      <c r="B726" s="54"/>
      <c r="C726" s="54"/>
      <c r="D726" s="54"/>
      <c r="E726" s="54"/>
      <c r="F726" s="56"/>
      <c r="G726" s="56"/>
      <c r="H726" s="56"/>
      <c r="I726" s="54"/>
      <c r="J726" s="54"/>
      <c r="K726" s="54"/>
      <c r="L726" s="54"/>
    </row>
    <row r="727" ht="15.75" customHeight="1">
      <c r="A727" s="54"/>
      <c r="B727" s="54"/>
      <c r="C727" s="54"/>
      <c r="D727" s="54"/>
      <c r="E727" s="54"/>
      <c r="F727" s="56"/>
      <c r="G727" s="56"/>
      <c r="H727" s="56"/>
      <c r="I727" s="54"/>
      <c r="J727" s="54"/>
      <c r="K727" s="54"/>
      <c r="L727" s="54"/>
    </row>
    <row r="728" ht="15.75" customHeight="1">
      <c r="A728" s="54"/>
      <c r="B728" s="54"/>
      <c r="C728" s="54"/>
      <c r="D728" s="54"/>
      <c r="E728" s="54"/>
      <c r="F728" s="56"/>
      <c r="G728" s="56"/>
      <c r="H728" s="56"/>
      <c r="I728" s="54"/>
      <c r="J728" s="54"/>
      <c r="K728" s="54"/>
      <c r="L728" s="54"/>
    </row>
    <row r="729" ht="15.75" customHeight="1">
      <c r="A729" s="54"/>
      <c r="B729" s="54"/>
      <c r="C729" s="54"/>
      <c r="D729" s="54"/>
      <c r="E729" s="54"/>
      <c r="F729" s="56"/>
      <c r="G729" s="56"/>
      <c r="H729" s="56"/>
      <c r="I729" s="54"/>
      <c r="J729" s="54"/>
      <c r="K729" s="54"/>
      <c r="L729" s="54"/>
    </row>
    <row r="730" ht="15.75" customHeight="1">
      <c r="A730" s="54"/>
      <c r="B730" s="54"/>
      <c r="C730" s="54"/>
      <c r="D730" s="54"/>
      <c r="E730" s="54"/>
      <c r="F730" s="56"/>
      <c r="G730" s="56"/>
      <c r="H730" s="56"/>
      <c r="I730" s="54"/>
      <c r="J730" s="54"/>
      <c r="K730" s="54"/>
      <c r="L730" s="54"/>
    </row>
    <row r="731" ht="15.75" customHeight="1">
      <c r="A731" s="54"/>
      <c r="B731" s="54"/>
      <c r="C731" s="54"/>
      <c r="D731" s="54"/>
      <c r="E731" s="54"/>
      <c r="F731" s="56"/>
      <c r="G731" s="56"/>
      <c r="H731" s="56"/>
      <c r="I731" s="54"/>
      <c r="J731" s="54"/>
      <c r="K731" s="54"/>
      <c r="L731" s="54"/>
    </row>
    <row r="732" ht="15.75" customHeight="1">
      <c r="A732" s="54"/>
      <c r="B732" s="54"/>
      <c r="C732" s="54"/>
      <c r="D732" s="54"/>
      <c r="E732" s="54"/>
      <c r="F732" s="56"/>
      <c r="G732" s="56"/>
      <c r="H732" s="56"/>
      <c r="I732" s="54"/>
      <c r="J732" s="54"/>
      <c r="K732" s="54"/>
      <c r="L732" s="54"/>
    </row>
    <row r="733" ht="15.75" customHeight="1">
      <c r="A733" s="54"/>
      <c r="B733" s="54"/>
      <c r="C733" s="54"/>
      <c r="D733" s="54"/>
      <c r="E733" s="54"/>
      <c r="F733" s="56"/>
      <c r="G733" s="56"/>
      <c r="H733" s="56"/>
      <c r="I733" s="54"/>
      <c r="J733" s="54"/>
      <c r="K733" s="54"/>
      <c r="L733" s="54"/>
    </row>
    <row r="734" ht="15.75" customHeight="1">
      <c r="A734" s="54"/>
      <c r="B734" s="54"/>
      <c r="C734" s="54"/>
      <c r="D734" s="54"/>
      <c r="E734" s="54"/>
      <c r="F734" s="56"/>
      <c r="G734" s="56"/>
      <c r="H734" s="56"/>
      <c r="I734" s="54"/>
      <c r="J734" s="54"/>
      <c r="K734" s="54"/>
      <c r="L734" s="54"/>
    </row>
    <row r="735" ht="15.75" customHeight="1">
      <c r="A735" s="54"/>
      <c r="B735" s="54"/>
      <c r="C735" s="54"/>
      <c r="D735" s="54"/>
      <c r="E735" s="54"/>
      <c r="F735" s="56"/>
      <c r="G735" s="56"/>
      <c r="H735" s="56"/>
      <c r="I735" s="54"/>
      <c r="J735" s="54"/>
      <c r="K735" s="54"/>
      <c r="L735" s="54"/>
    </row>
    <row r="736" ht="15.75" customHeight="1">
      <c r="A736" s="54"/>
      <c r="B736" s="54"/>
      <c r="C736" s="54"/>
      <c r="D736" s="54"/>
      <c r="E736" s="54"/>
      <c r="F736" s="56"/>
      <c r="G736" s="56"/>
      <c r="H736" s="56"/>
      <c r="I736" s="54"/>
      <c r="J736" s="54"/>
      <c r="K736" s="54"/>
      <c r="L736" s="54"/>
    </row>
    <row r="737" ht="15.75" customHeight="1">
      <c r="A737" s="54"/>
      <c r="B737" s="54"/>
      <c r="C737" s="54"/>
      <c r="D737" s="54"/>
      <c r="E737" s="54"/>
      <c r="F737" s="56"/>
      <c r="G737" s="56"/>
      <c r="H737" s="56"/>
      <c r="I737" s="54"/>
      <c r="J737" s="54"/>
      <c r="K737" s="54"/>
      <c r="L737" s="54"/>
    </row>
    <row r="738" ht="15.75" customHeight="1">
      <c r="A738" s="54"/>
      <c r="B738" s="54"/>
      <c r="C738" s="54"/>
      <c r="D738" s="54"/>
      <c r="E738" s="54"/>
      <c r="F738" s="56"/>
      <c r="G738" s="56"/>
      <c r="H738" s="56"/>
      <c r="I738" s="54"/>
      <c r="J738" s="54"/>
      <c r="K738" s="54"/>
      <c r="L738" s="54"/>
    </row>
    <row r="739" ht="15.75" customHeight="1">
      <c r="A739" s="54"/>
      <c r="B739" s="54"/>
      <c r="C739" s="54"/>
      <c r="D739" s="54"/>
      <c r="E739" s="54"/>
      <c r="F739" s="56"/>
      <c r="G739" s="56"/>
      <c r="H739" s="56"/>
      <c r="I739" s="54"/>
      <c r="J739" s="54"/>
      <c r="K739" s="54"/>
      <c r="L739" s="54"/>
    </row>
    <row r="740" ht="15.75" customHeight="1">
      <c r="A740" s="54"/>
      <c r="B740" s="54"/>
      <c r="C740" s="54"/>
      <c r="D740" s="54"/>
      <c r="E740" s="54"/>
      <c r="F740" s="56"/>
      <c r="G740" s="56"/>
      <c r="H740" s="56"/>
      <c r="I740" s="54"/>
      <c r="J740" s="54"/>
      <c r="K740" s="54"/>
      <c r="L740" s="54"/>
    </row>
    <row r="741" ht="15.75" customHeight="1">
      <c r="A741" s="54"/>
      <c r="B741" s="54"/>
      <c r="C741" s="54"/>
      <c r="D741" s="54"/>
      <c r="E741" s="54"/>
      <c r="F741" s="56"/>
      <c r="G741" s="56"/>
      <c r="H741" s="56"/>
      <c r="I741" s="54"/>
      <c r="J741" s="54"/>
      <c r="K741" s="54"/>
      <c r="L741" s="54"/>
    </row>
    <row r="742" ht="15.75" customHeight="1">
      <c r="A742" s="54"/>
      <c r="B742" s="54"/>
      <c r="C742" s="54"/>
      <c r="D742" s="54"/>
      <c r="E742" s="54"/>
      <c r="F742" s="56"/>
      <c r="G742" s="56"/>
      <c r="H742" s="56"/>
      <c r="I742" s="54"/>
      <c r="J742" s="54"/>
      <c r="K742" s="54"/>
      <c r="L742" s="54"/>
    </row>
    <row r="743" ht="15.75" customHeight="1">
      <c r="A743" s="54"/>
      <c r="B743" s="54"/>
      <c r="C743" s="54"/>
      <c r="D743" s="54"/>
      <c r="E743" s="54"/>
      <c r="F743" s="56"/>
      <c r="G743" s="56"/>
      <c r="H743" s="56"/>
      <c r="I743" s="54"/>
      <c r="J743" s="54"/>
      <c r="K743" s="54"/>
      <c r="L743" s="54"/>
    </row>
    <row r="744" ht="15.75" customHeight="1">
      <c r="A744" s="54"/>
      <c r="B744" s="54"/>
      <c r="C744" s="54"/>
      <c r="D744" s="54"/>
      <c r="E744" s="54"/>
      <c r="F744" s="56"/>
      <c r="G744" s="56"/>
      <c r="H744" s="56"/>
      <c r="I744" s="54"/>
      <c r="J744" s="54"/>
      <c r="K744" s="54"/>
      <c r="L744" s="54"/>
    </row>
    <row r="745" ht="15.75" customHeight="1">
      <c r="A745" s="54"/>
      <c r="B745" s="54"/>
      <c r="C745" s="54"/>
      <c r="D745" s="54"/>
      <c r="E745" s="54"/>
      <c r="F745" s="56"/>
      <c r="G745" s="56"/>
      <c r="H745" s="56"/>
      <c r="I745" s="54"/>
      <c r="J745" s="54"/>
      <c r="K745" s="54"/>
      <c r="L745" s="54"/>
    </row>
    <row r="746" ht="15.75" customHeight="1">
      <c r="A746" s="54"/>
      <c r="B746" s="54"/>
      <c r="C746" s="54"/>
      <c r="D746" s="54"/>
      <c r="E746" s="54"/>
      <c r="F746" s="56"/>
      <c r="G746" s="56"/>
      <c r="H746" s="56"/>
      <c r="I746" s="54"/>
      <c r="J746" s="54"/>
      <c r="K746" s="54"/>
      <c r="L746" s="54"/>
    </row>
    <row r="747" ht="15.75" customHeight="1">
      <c r="A747" s="54"/>
      <c r="B747" s="54"/>
      <c r="C747" s="54"/>
      <c r="D747" s="54"/>
      <c r="E747" s="54"/>
      <c r="F747" s="56"/>
      <c r="G747" s="56"/>
      <c r="H747" s="56"/>
      <c r="I747" s="54"/>
      <c r="J747" s="54"/>
      <c r="K747" s="54"/>
      <c r="L747" s="54"/>
    </row>
    <row r="748" ht="15.75" customHeight="1">
      <c r="A748" s="54"/>
      <c r="B748" s="54"/>
      <c r="C748" s="54"/>
      <c r="D748" s="54"/>
      <c r="E748" s="54"/>
      <c r="F748" s="56"/>
      <c r="G748" s="56"/>
      <c r="H748" s="56"/>
      <c r="I748" s="54"/>
      <c r="J748" s="54"/>
      <c r="K748" s="54"/>
      <c r="L748" s="54"/>
    </row>
    <row r="749" ht="15.75" customHeight="1">
      <c r="A749" s="54"/>
      <c r="B749" s="54"/>
      <c r="C749" s="54"/>
      <c r="D749" s="54"/>
      <c r="E749" s="54"/>
      <c r="F749" s="56"/>
      <c r="G749" s="56"/>
      <c r="H749" s="56"/>
      <c r="I749" s="54"/>
      <c r="J749" s="54"/>
      <c r="K749" s="54"/>
      <c r="L749" s="54"/>
    </row>
    <row r="750" ht="15.75" customHeight="1">
      <c r="A750" s="54"/>
      <c r="B750" s="54"/>
      <c r="C750" s="54"/>
      <c r="D750" s="54"/>
      <c r="E750" s="54"/>
      <c r="F750" s="56"/>
      <c r="G750" s="56"/>
      <c r="H750" s="56"/>
      <c r="I750" s="54"/>
      <c r="J750" s="54"/>
      <c r="K750" s="54"/>
      <c r="L750" s="54"/>
    </row>
    <row r="751" ht="15.75" customHeight="1">
      <c r="A751" s="54"/>
      <c r="B751" s="54"/>
      <c r="C751" s="54"/>
      <c r="D751" s="54"/>
      <c r="E751" s="54"/>
      <c r="F751" s="56"/>
      <c r="G751" s="56"/>
      <c r="H751" s="56"/>
      <c r="I751" s="54"/>
      <c r="J751" s="54"/>
      <c r="K751" s="54"/>
      <c r="L751" s="54"/>
    </row>
    <row r="752" ht="15.75" customHeight="1">
      <c r="A752" s="54"/>
      <c r="B752" s="54"/>
      <c r="C752" s="54"/>
      <c r="D752" s="54"/>
      <c r="E752" s="54"/>
      <c r="F752" s="56"/>
      <c r="G752" s="56"/>
      <c r="H752" s="56"/>
      <c r="I752" s="54"/>
      <c r="J752" s="54"/>
      <c r="K752" s="54"/>
      <c r="L752" s="54"/>
    </row>
    <row r="753" ht="15.75" customHeight="1">
      <c r="A753" s="54"/>
      <c r="B753" s="54"/>
      <c r="C753" s="54"/>
      <c r="D753" s="54"/>
      <c r="E753" s="54"/>
      <c r="F753" s="56"/>
      <c r="G753" s="56"/>
      <c r="H753" s="56"/>
      <c r="I753" s="54"/>
      <c r="J753" s="54"/>
      <c r="K753" s="54"/>
      <c r="L753" s="54"/>
    </row>
    <row r="754" ht="15.75" customHeight="1">
      <c r="A754" s="54"/>
      <c r="B754" s="54"/>
      <c r="C754" s="54"/>
      <c r="D754" s="54"/>
      <c r="E754" s="54"/>
      <c r="F754" s="56"/>
      <c r="G754" s="56"/>
      <c r="H754" s="56"/>
      <c r="I754" s="54"/>
      <c r="J754" s="54"/>
      <c r="K754" s="54"/>
      <c r="L754" s="54"/>
    </row>
    <row r="755" ht="15.75" customHeight="1">
      <c r="A755" s="54"/>
      <c r="B755" s="54"/>
      <c r="C755" s="54"/>
      <c r="D755" s="54"/>
      <c r="E755" s="54"/>
      <c r="F755" s="56"/>
      <c r="G755" s="56"/>
      <c r="H755" s="56"/>
      <c r="I755" s="54"/>
      <c r="J755" s="54"/>
      <c r="K755" s="54"/>
      <c r="L755" s="54"/>
    </row>
    <row r="756" ht="15.75" customHeight="1">
      <c r="A756" s="54"/>
      <c r="B756" s="54"/>
      <c r="C756" s="54"/>
      <c r="D756" s="54"/>
      <c r="E756" s="54"/>
      <c r="F756" s="56"/>
      <c r="G756" s="56"/>
      <c r="H756" s="56"/>
      <c r="I756" s="54"/>
      <c r="J756" s="54"/>
      <c r="K756" s="54"/>
      <c r="L756" s="54"/>
    </row>
    <row r="757" ht="15.75" customHeight="1">
      <c r="A757" s="54"/>
      <c r="B757" s="54"/>
      <c r="C757" s="54"/>
      <c r="D757" s="54"/>
      <c r="E757" s="54"/>
      <c r="F757" s="56"/>
      <c r="G757" s="56"/>
      <c r="H757" s="56"/>
      <c r="I757" s="54"/>
      <c r="J757" s="54"/>
      <c r="K757" s="54"/>
      <c r="L757" s="54"/>
    </row>
    <row r="758" ht="15.75" customHeight="1">
      <c r="A758" s="54"/>
      <c r="B758" s="54"/>
      <c r="C758" s="54"/>
      <c r="D758" s="54"/>
      <c r="E758" s="54"/>
      <c r="F758" s="56"/>
      <c r="G758" s="56"/>
      <c r="H758" s="56"/>
      <c r="I758" s="54"/>
      <c r="J758" s="54"/>
      <c r="K758" s="54"/>
      <c r="L758" s="54"/>
    </row>
    <row r="759" ht="15.75" customHeight="1">
      <c r="A759" s="54"/>
      <c r="B759" s="54"/>
      <c r="C759" s="54"/>
      <c r="D759" s="54"/>
      <c r="E759" s="54"/>
      <c r="F759" s="56"/>
      <c r="G759" s="56"/>
      <c r="H759" s="56"/>
      <c r="I759" s="54"/>
      <c r="J759" s="54"/>
      <c r="K759" s="54"/>
      <c r="L759" s="54"/>
    </row>
    <row r="760" ht="15.75" customHeight="1">
      <c r="A760" s="54"/>
      <c r="B760" s="54"/>
      <c r="C760" s="54"/>
      <c r="D760" s="54"/>
      <c r="E760" s="54"/>
      <c r="F760" s="56"/>
      <c r="G760" s="56"/>
      <c r="H760" s="56"/>
      <c r="I760" s="54"/>
      <c r="J760" s="54"/>
      <c r="K760" s="54"/>
      <c r="L760" s="54"/>
    </row>
    <row r="761" ht="15.75" customHeight="1">
      <c r="A761" s="54"/>
      <c r="B761" s="54"/>
      <c r="C761" s="54"/>
      <c r="D761" s="54"/>
      <c r="E761" s="54"/>
      <c r="F761" s="56"/>
      <c r="G761" s="56"/>
      <c r="H761" s="56"/>
      <c r="I761" s="54"/>
      <c r="J761" s="54"/>
      <c r="K761" s="54"/>
      <c r="L761" s="54"/>
    </row>
    <row r="762" ht="15.75" customHeight="1">
      <c r="A762" s="54"/>
      <c r="B762" s="54"/>
      <c r="C762" s="54"/>
      <c r="D762" s="54"/>
      <c r="E762" s="54"/>
      <c r="F762" s="56"/>
      <c r="G762" s="56"/>
      <c r="H762" s="56"/>
      <c r="I762" s="54"/>
      <c r="J762" s="54"/>
      <c r="K762" s="54"/>
      <c r="L762" s="54"/>
    </row>
    <row r="763" ht="15.75" customHeight="1">
      <c r="A763" s="54"/>
      <c r="B763" s="54"/>
      <c r="C763" s="54"/>
      <c r="D763" s="54"/>
      <c r="E763" s="54"/>
      <c r="F763" s="56"/>
      <c r="G763" s="56"/>
      <c r="H763" s="56"/>
      <c r="I763" s="54"/>
      <c r="J763" s="54"/>
      <c r="K763" s="54"/>
      <c r="L763" s="54"/>
    </row>
    <row r="764" ht="15.75" customHeight="1">
      <c r="A764" s="54"/>
      <c r="B764" s="54"/>
      <c r="C764" s="54"/>
      <c r="D764" s="54"/>
      <c r="E764" s="54"/>
      <c r="F764" s="56"/>
      <c r="G764" s="56"/>
      <c r="H764" s="56"/>
      <c r="I764" s="54"/>
      <c r="J764" s="54"/>
      <c r="K764" s="54"/>
      <c r="L764" s="54"/>
    </row>
    <row r="765" ht="15.75" customHeight="1">
      <c r="A765" s="54"/>
      <c r="B765" s="54"/>
      <c r="C765" s="54"/>
      <c r="D765" s="54"/>
      <c r="E765" s="54"/>
      <c r="F765" s="56"/>
      <c r="G765" s="56"/>
      <c r="H765" s="56"/>
      <c r="I765" s="54"/>
      <c r="J765" s="54"/>
      <c r="K765" s="54"/>
      <c r="L765" s="54"/>
    </row>
    <row r="766" ht="15.75" customHeight="1">
      <c r="A766" s="54"/>
      <c r="B766" s="54"/>
      <c r="C766" s="54"/>
      <c r="D766" s="54"/>
      <c r="E766" s="54"/>
      <c r="F766" s="56"/>
      <c r="G766" s="56"/>
      <c r="H766" s="56"/>
      <c r="I766" s="54"/>
      <c r="J766" s="54"/>
      <c r="K766" s="54"/>
      <c r="L766" s="54"/>
    </row>
    <row r="767" ht="15.75" customHeight="1">
      <c r="A767" s="54"/>
      <c r="B767" s="54"/>
      <c r="C767" s="54"/>
      <c r="D767" s="54"/>
      <c r="E767" s="54"/>
      <c r="F767" s="56"/>
      <c r="G767" s="56"/>
      <c r="H767" s="56"/>
      <c r="I767" s="54"/>
      <c r="J767" s="54"/>
      <c r="K767" s="54"/>
      <c r="L767" s="54"/>
    </row>
    <row r="768" ht="15.75" customHeight="1">
      <c r="A768" s="54"/>
      <c r="B768" s="54"/>
      <c r="C768" s="54"/>
      <c r="D768" s="54"/>
      <c r="E768" s="54"/>
      <c r="F768" s="56"/>
      <c r="G768" s="56"/>
      <c r="H768" s="56"/>
      <c r="I768" s="54"/>
      <c r="J768" s="54"/>
      <c r="K768" s="54"/>
      <c r="L768" s="54"/>
    </row>
    <row r="769" ht="15.75" customHeight="1">
      <c r="A769" s="54"/>
      <c r="B769" s="54"/>
      <c r="C769" s="54"/>
      <c r="D769" s="54"/>
      <c r="E769" s="54"/>
      <c r="F769" s="56"/>
      <c r="G769" s="56"/>
      <c r="H769" s="56"/>
      <c r="I769" s="54"/>
      <c r="J769" s="54"/>
      <c r="K769" s="54"/>
      <c r="L769" s="54"/>
    </row>
    <row r="770" ht="15.75" customHeight="1">
      <c r="A770" s="54"/>
      <c r="B770" s="54"/>
      <c r="C770" s="54"/>
      <c r="D770" s="54"/>
      <c r="E770" s="54"/>
      <c r="F770" s="56"/>
      <c r="G770" s="56"/>
      <c r="H770" s="56"/>
      <c r="I770" s="54"/>
      <c r="J770" s="54"/>
      <c r="K770" s="54"/>
      <c r="L770" s="54"/>
    </row>
    <row r="771" ht="15.75" customHeight="1">
      <c r="A771" s="54"/>
      <c r="B771" s="54"/>
      <c r="C771" s="54"/>
      <c r="D771" s="54"/>
      <c r="E771" s="54"/>
      <c r="F771" s="56"/>
      <c r="G771" s="56"/>
      <c r="H771" s="56"/>
      <c r="I771" s="54"/>
      <c r="J771" s="54"/>
      <c r="K771" s="54"/>
      <c r="L771" s="54"/>
    </row>
    <row r="772" ht="15.75" customHeight="1">
      <c r="A772" s="54"/>
      <c r="B772" s="54"/>
      <c r="C772" s="54"/>
      <c r="D772" s="54"/>
      <c r="E772" s="54"/>
      <c r="F772" s="56"/>
      <c r="G772" s="56"/>
      <c r="H772" s="56"/>
      <c r="I772" s="54"/>
      <c r="J772" s="54"/>
      <c r="K772" s="54"/>
      <c r="L772" s="54"/>
    </row>
    <row r="773" ht="15.75" customHeight="1">
      <c r="A773" s="54"/>
      <c r="B773" s="54"/>
      <c r="C773" s="54"/>
      <c r="D773" s="54"/>
      <c r="E773" s="54"/>
      <c r="F773" s="56"/>
      <c r="G773" s="56"/>
      <c r="H773" s="56"/>
      <c r="I773" s="54"/>
      <c r="J773" s="54"/>
      <c r="K773" s="54"/>
      <c r="L773" s="54"/>
    </row>
    <row r="774" ht="15.75" customHeight="1">
      <c r="A774" s="54"/>
      <c r="B774" s="54"/>
      <c r="C774" s="54"/>
      <c r="D774" s="54"/>
      <c r="E774" s="54"/>
      <c r="F774" s="56"/>
      <c r="G774" s="56"/>
      <c r="H774" s="56"/>
      <c r="I774" s="54"/>
      <c r="J774" s="54"/>
      <c r="K774" s="54"/>
      <c r="L774" s="54"/>
    </row>
    <row r="775" ht="15.75" customHeight="1">
      <c r="A775" s="54"/>
      <c r="B775" s="54"/>
      <c r="C775" s="54"/>
      <c r="D775" s="54"/>
      <c r="E775" s="54"/>
      <c r="F775" s="56"/>
      <c r="G775" s="56"/>
      <c r="H775" s="56"/>
      <c r="I775" s="54"/>
      <c r="J775" s="54"/>
      <c r="K775" s="54"/>
      <c r="L775" s="54"/>
    </row>
    <row r="776" ht="15.75" customHeight="1">
      <c r="A776" s="54"/>
      <c r="B776" s="54"/>
      <c r="C776" s="54"/>
      <c r="D776" s="54"/>
      <c r="E776" s="54"/>
      <c r="F776" s="56"/>
      <c r="G776" s="56"/>
      <c r="H776" s="56"/>
      <c r="I776" s="54"/>
      <c r="J776" s="54"/>
      <c r="K776" s="54"/>
      <c r="L776" s="54"/>
    </row>
    <row r="777" ht="15.75" customHeight="1">
      <c r="A777" s="54"/>
      <c r="B777" s="54"/>
      <c r="C777" s="54"/>
      <c r="D777" s="54"/>
      <c r="E777" s="54"/>
      <c r="F777" s="56"/>
      <c r="G777" s="56"/>
      <c r="H777" s="56"/>
      <c r="I777" s="54"/>
      <c r="J777" s="54"/>
      <c r="K777" s="54"/>
      <c r="L777" s="54"/>
    </row>
    <row r="778" ht="15.75" customHeight="1">
      <c r="A778" s="54"/>
      <c r="B778" s="54"/>
      <c r="C778" s="54"/>
      <c r="D778" s="54"/>
      <c r="E778" s="54"/>
      <c r="F778" s="56"/>
      <c r="G778" s="56"/>
      <c r="H778" s="56"/>
      <c r="I778" s="54"/>
      <c r="J778" s="54"/>
      <c r="K778" s="54"/>
      <c r="L778" s="54"/>
    </row>
    <row r="779" ht="15.75" customHeight="1">
      <c r="A779" s="54"/>
      <c r="B779" s="54"/>
      <c r="C779" s="54"/>
      <c r="D779" s="54"/>
      <c r="E779" s="54"/>
      <c r="F779" s="56"/>
      <c r="G779" s="56"/>
      <c r="H779" s="56"/>
      <c r="I779" s="54"/>
      <c r="J779" s="54"/>
      <c r="K779" s="54"/>
      <c r="L779" s="54"/>
    </row>
    <row r="780" ht="15.75" customHeight="1">
      <c r="A780" s="54"/>
      <c r="B780" s="54"/>
      <c r="C780" s="54"/>
      <c r="D780" s="54"/>
      <c r="E780" s="54"/>
      <c r="F780" s="56"/>
      <c r="G780" s="56"/>
      <c r="H780" s="56"/>
      <c r="I780" s="54"/>
      <c r="J780" s="54"/>
      <c r="K780" s="54"/>
      <c r="L780" s="54"/>
    </row>
    <row r="781" ht="15.75" customHeight="1">
      <c r="A781" s="54"/>
      <c r="B781" s="54"/>
      <c r="C781" s="54"/>
      <c r="D781" s="54"/>
      <c r="E781" s="54"/>
      <c r="F781" s="56"/>
      <c r="G781" s="56"/>
      <c r="H781" s="56"/>
      <c r="I781" s="54"/>
      <c r="J781" s="54"/>
      <c r="K781" s="54"/>
      <c r="L781" s="54"/>
    </row>
    <row r="782" ht="15.75" customHeight="1">
      <c r="A782" s="54"/>
      <c r="B782" s="54"/>
      <c r="C782" s="54"/>
      <c r="D782" s="54"/>
      <c r="E782" s="54"/>
      <c r="F782" s="56"/>
      <c r="G782" s="56"/>
      <c r="H782" s="56"/>
      <c r="I782" s="54"/>
      <c r="J782" s="54"/>
      <c r="K782" s="54"/>
      <c r="L782" s="54"/>
    </row>
    <row r="783" ht="15.75" customHeight="1">
      <c r="A783" s="54"/>
      <c r="B783" s="54"/>
      <c r="C783" s="54"/>
      <c r="D783" s="54"/>
      <c r="E783" s="54"/>
      <c r="F783" s="56"/>
      <c r="G783" s="56"/>
      <c r="H783" s="56"/>
      <c r="I783" s="54"/>
      <c r="J783" s="54"/>
      <c r="K783" s="54"/>
      <c r="L783" s="54"/>
    </row>
    <row r="784" ht="15.75" customHeight="1">
      <c r="A784" s="54"/>
      <c r="B784" s="54"/>
      <c r="C784" s="54"/>
      <c r="D784" s="54"/>
      <c r="E784" s="54"/>
      <c r="F784" s="56"/>
      <c r="G784" s="56"/>
      <c r="H784" s="56"/>
      <c r="I784" s="54"/>
      <c r="J784" s="54"/>
      <c r="K784" s="54"/>
      <c r="L784" s="54"/>
    </row>
    <row r="785" ht="15.75" customHeight="1">
      <c r="A785" s="54"/>
      <c r="B785" s="54"/>
      <c r="C785" s="54"/>
      <c r="D785" s="54"/>
      <c r="E785" s="54"/>
      <c r="F785" s="56"/>
      <c r="G785" s="56"/>
      <c r="H785" s="56"/>
      <c r="I785" s="54"/>
      <c r="J785" s="54"/>
      <c r="K785" s="54"/>
      <c r="L785" s="54"/>
    </row>
    <row r="786" ht="15.75" customHeight="1">
      <c r="A786" s="54"/>
      <c r="B786" s="54"/>
      <c r="C786" s="54"/>
      <c r="D786" s="54"/>
      <c r="E786" s="54"/>
      <c r="F786" s="56"/>
      <c r="G786" s="56"/>
      <c r="H786" s="56"/>
      <c r="I786" s="54"/>
      <c r="J786" s="54"/>
      <c r="K786" s="54"/>
      <c r="L786" s="54"/>
    </row>
    <row r="787" ht="15.75" customHeight="1">
      <c r="A787" s="54"/>
      <c r="B787" s="54"/>
      <c r="C787" s="54"/>
      <c r="D787" s="54"/>
      <c r="E787" s="54"/>
      <c r="F787" s="56"/>
      <c r="G787" s="56"/>
      <c r="H787" s="56"/>
      <c r="I787" s="54"/>
      <c r="J787" s="54"/>
      <c r="K787" s="54"/>
      <c r="L787" s="54"/>
    </row>
  </sheetData>
  <autoFilter ref="$A$1:$L$192">
    <sortState ref="A1:L192">
      <sortCondition descending="1" sortBy="cellColor" ref="A1:A192" dxfId="1"/>
    </sortState>
  </autoFilter>
  <customSheetViews>
    <customSheetView guid="{0605594C-8FB0-4195-9AA9-B45D45CC83AC}" filter="1" showAutoFilter="1">
      <autoFilter ref="$A$1:$L$192"/>
      <extLst>
        <ext uri="GoogleSheetsCustomDataVersion1">
          <go:sheetsCustomData xmlns:go="http://customooxmlschemas.google.com/" filterViewId="35670711"/>
        </ext>
      </extLst>
    </customSheetView>
  </customSheetViews>
  <hyperlinks>
    <hyperlink r:id="rId1" ref="L2"/>
    <hyperlink r:id="rId2" ref="L7"/>
    <hyperlink r:id="rId3" ref="L9"/>
    <hyperlink r:id="rId4" ref="L10"/>
    <hyperlink r:id="rId5" ref="L12"/>
    <hyperlink r:id="rId6" ref="L13"/>
    <hyperlink r:id="rId7" ref="L14"/>
    <hyperlink r:id="rId8" ref="L16"/>
    <hyperlink r:id="rId9" ref="L17"/>
    <hyperlink r:id="rId10" ref="L18"/>
    <hyperlink r:id="rId11" ref="L19"/>
    <hyperlink r:id="rId12" ref="L20"/>
    <hyperlink r:id="rId13" ref="L21"/>
    <hyperlink r:id="rId14" ref="L23"/>
    <hyperlink r:id="rId15" ref="L24"/>
    <hyperlink r:id="rId16" ref="L25"/>
    <hyperlink r:id="rId17" ref="L26"/>
    <hyperlink r:id="rId18" ref="L27"/>
    <hyperlink r:id="rId19" ref="L28"/>
    <hyperlink r:id="rId20" ref="L29"/>
    <hyperlink r:id="rId21" ref="L30"/>
    <hyperlink r:id="rId22" ref="L31"/>
    <hyperlink r:id="rId23" ref="L56"/>
    <hyperlink r:id="rId24" ref="L58"/>
    <hyperlink r:id="rId25" ref="L60"/>
    <hyperlink r:id="rId26" ref="L62"/>
    <hyperlink r:id="rId27" ref="L64"/>
    <hyperlink r:id="rId28" ref="L65"/>
    <hyperlink r:id="rId29" ref="L67"/>
    <hyperlink r:id="rId30" ref="L69"/>
    <hyperlink r:id="rId31" ref="L75"/>
    <hyperlink r:id="rId32" ref="L79"/>
    <hyperlink r:id="rId33" ref="L85"/>
    <hyperlink r:id="rId34" ref="L86"/>
    <hyperlink r:id="rId35" ref="L90"/>
    <hyperlink r:id="rId36" ref="L93"/>
    <hyperlink r:id="rId37" ref="L96"/>
    <hyperlink r:id="rId38" ref="L104"/>
    <hyperlink r:id="rId39" ref="L105"/>
    <hyperlink r:id="rId40" ref="L106"/>
    <hyperlink r:id="rId41" ref="L107"/>
    <hyperlink r:id="rId42" ref="L108"/>
    <hyperlink r:id="rId43" ref="L111"/>
    <hyperlink r:id="rId44" ref="L119"/>
    <hyperlink r:id="rId45" ref="L120"/>
    <hyperlink r:id="rId46" ref="L124"/>
    <hyperlink r:id="rId47" ref="L126"/>
    <hyperlink r:id="rId48" ref="L127"/>
    <hyperlink r:id="rId49" ref="L128"/>
    <hyperlink r:id="rId50" ref="L130"/>
    <hyperlink r:id="rId51" ref="L131"/>
    <hyperlink r:id="rId52" ref="L134"/>
    <hyperlink r:id="rId53" ref="L135"/>
    <hyperlink r:id="rId54" ref="L137"/>
    <hyperlink r:id="rId55" ref="L139"/>
    <hyperlink r:id="rId56" ref="L143"/>
    <hyperlink r:id="rId57" ref="L144"/>
    <hyperlink r:id="rId58" ref="L149"/>
    <hyperlink r:id="rId59" ref="L150"/>
    <hyperlink r:id="rId60" ref="L151"/>
    <hyperlink r:id="rId61" ref="L153"/>
    <hyperlink r:id="rId62" ref="L156"/>
    <hyperlink r:id="rId63" ref="L158"/>
    <hyperlink r:id="rId64" ref="L160"/>
    <hyperlink r:id="rId65" ref="L161"/>
    <hyperlink r:id="rId66" ref="L163"/>
    <hyperlink r:id="rId67" ref="L165"/>
    <hyperlink r:id="rId68" ref="L168"/>
    <hyperlink r:id="rId69" ref="L169"/>
    <hyperlink r:id="rId70" ref="L171"/>
    <hyperlink r:id="rId71" ref="L174"/>
    <hyperlink r:id="rId72" ref="L175"/>
    <hyperlink r:id="rId73" ref="L177"/>
    <hyperlink r:id="rId74" ref="L180"/>
    <hyperlink r:id="rId75" ref="L182"/>
    <hyperlink r:id="rId76" ref="L183"/>
    <hyperlink r:id="rId77" ref="L187"/>
  </hyperlinks>
  <printOptions/>
  <pageMargins bottom="0.75" footer="0.0" header="0.0" left="0.7" right="0.7" top="0.75"/>
  <pageSetup orientation="landscape"/>
  <drawing r:id="rId78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1.22" defaultRowHeight="15.0"/>
  <cols>
    <col customWidth="1" min="1" max="1" width="4.11"/>
    <col customWidth="1" min="2" max="2" width="80.33"/>
    <col customWidth="1" min="3" max="3" width="19.78"/>
  </cols>
  <sheetData>
    <row r="1">
      <c r="A1" s="57"/>
      <c r="B1" s="57"/>
      <c r="C1" s="57"/>
    </row>
    <row r="2" ht="15.75" customHeight="1">
      <c r="A2" s="58"/>
      <c r="B2" s="59" t="s">
        <v>488</v>
      </c>
      <c r="C2" s="60" t="s">
        <v>489</v>
      </c>
    </row>
    <row r="3" ht="15.75" customHeight="1">
      <c r="A3" s="57"/>
      <c r="B3" s="61" t="s">
        <v>7</v>
      </c>
      <c r="C3" s="61">
        <v>1.0</v>
      </c>
    </row>
    <row r="4" ht="15.75" customHeight="1">
      <c r="A4" s="57"/>
      <c r="B4" s="61" t="s">
        <v>490</v>
      </c>
      <c r="C4" s="61">
        <v>1.0</v>
      </c>
    </row>
    <row r="5" ht="15.75" customHeight="1">
      <c r="A5" s="57"/>
      <c r="B5" s="61" t="s">
        <v>491</v>
      </c>
      <c r="C5" s="61">
        <v>0.7</v>
      </c>
    </row>
    <row r="6" ht="15.75" customHeight="1">
      <c r="A6" s="57"/>
      <c r="B6" s="61" t="s">
        <v>492</v>
      </c>
      <c r="C6" s="61">
        <v>0.7</v>
      </c>
    </row>
    <row r="7" ht="15.75" customHeight="1">
      <c r="A7" s="57"/>
      <c r="B7" s="61" t="s">
        <v>493</v>
      </c>
      <c r="C7" s="61">
        <v>1.0</v>
      </c>
    </row>
    <row r="8" ht="15.75" customHeight="1">
      <c r="A8" s="57"/>
      <c r="B8" s="62" t="s">
        <v>494</v>
      </c>
      <c r="C8" s="62">
        <v>1.0</v>
      </c>
    </row>
    <row r="9" ht="15.75" customHeight="1">
      <c r="A9" s="57"/>
      <c r="B9" s="57"/>
      <c r="C9" s="57"/>
    </row>
    <row r="10">
      <c r="A10" s="57"/>
      <c r="B10" s="63" t="s">
        <v>495</v>
      </c>
      <c r="C10" s="64" t="s">
        <v>496</v>
      </c>
    </row>
    <row r="11" ht="15.75" customHeight="1">
      <c r="A11" s="57"/>
      <c r="B11" s="61" t="s">
        <v>497</v>
      </c>
      <c r="C11" s="65">
        <v>34000.0</v>
      </c>
    </row>
    <row r="12" ht="15.75" customHeight="1">
      <c r="A12" s="57"/>
      <c r="B12" s="61" t="s">
        <v>481</v>
      </c>
      <c r="C12" s="65">
        <v>16000.0</v>
      </c>
    </row>
    <row r="13" ht="15.75" customHeight="1">
      <c r="A13" s="57"/>
      <c r="B13" s="61" t="s">
        <v>483</v>
      </c>
      <c r="C13" s="65">
        <v>60000.0</v>
      </c>
    </row>
    <row r="14" ht="15.75" customHeight="1">
      <c r="A14" s="57"/>
      <c r="B14" s="61" t="s">
        <v>486</v>
      </c>
      <c r="C14" s="65">
        <v>47000.0</v>
      </c>
    </row>
    <row r="15" ht="15.75" customHeight="1">
      <c r="A15" s="57"/>
      <c r="B15" s="61" t="s">
        <v>498</v>
      </c>
      <c r="C15" s="65">
        <v>72000.0</v>
      </c>
    </row>
    <row r="16" ht="15.75" customHeight="1">
      <c r="A16" s="57"/>
      <c r="B16" s="61" t="s">
        <v>499</v>
      </c>
      <c r="C16" s="65">
        <v>72000.0</v>
      </c>
    </row>
    <row r="17" ht="15.75" customHeight="1">
      <c r="A17" s="57"/>
      <c r="B17" s="61" t="s">
        <v>500</v>
      </c>
      <c r="C17" s="65">
        <f>C15</f>
        <v>72000</v>
      </c>
    </row>
    <row r="18" ht="15.75" customHeight="1">
      <c r="A18" s="57"/>
      <c r="B18" s="61" t="s">
        <v>501</v>
      </c>
      <c r="C18" s="65"/>
    </row>
    <row r="19" ht="15.75" customHeight="1">
      <c r="A19" s="57"/>
      <c r="B19" s="61" t="s">
        <v>502</v>
      </c>
      <c r="C19" s="65"/>
    </row>
    <row r="20" ht="15.75" customHeight="1">
      <c r="A20" s="57"/>
      <c r="B20" s="57"/>
      <c r="C20" s="57"/>
    </row>
    <row r="21" ht="15.75" customHeight="1">
      <c r="A21" s="57"/>
      <c r="B21" s="57"/>
      <c r="C21" s="57"/>
    </row>
    <row r="22" ht="15.75" customHeight="1">
      <c r="A22" s="58"/>
      <c r="B22" s="63" t="s">
        <v>503</v>
      </c>
      <c r="C22" s="60" t="s">
        <v>489</v>
      </c>
    </row>
    <row r="23" ht="15.75" customHeight="1">
      <c r="A23" s="57"/>
      <c r="B23" s="61" t="s">
        <v>32</v>
      </c>
      <c r="C23" s="66">
        <v>2.0</v>
      </c>
    </row>
    <row r="24" ht="15.75" customHeight="1">
      <c r="A24" s="57"/>
      <c r="B24" s="61" t="s">
        <v>65</v>
      </c>
      <c r="C24" s="66">
        <v>2.0</v>
      </c>
    </row>
    <row r="25" ht="15.75" customHeight="1">
      <c r="A25" s="57"/>
      <c r="B25" s="61" t="s">
        <v>151</v>
      </c>
      <c r="C25" s="66">
        <v>1.5</v>
      </c>
    </row>
    <row r="26" ht="15.75" customHeight="1">
      <c r="A26" s="57"/>
      <c r="B26" s="61" t="s">
        <v>123</v>
      </c>
      <c r="C26" s="67">
        <v>0.7</v>
      </c>
    </row>
    <row r="27" ht="15.75" customHeight="1">
      <c r="A27" s="57"/>
      <c r="B27" s="57"/>
      <c r="C27" s="57"/>
    </row>
    <row r="28" ht="15.75" customHeight="1">
      <c r="A28" s="57"/>
      <c r="B28" s="57"/>
      <c r="C28" s="57"/>
    </row>
    <row r="29" ht="15.75" customHeight="1">
      <c r="A29" s="57"/>
      <c r="B29" s="59" t="s">
        <v>504</v>
      </c>
      <c r="C29" s="60" t="s">
        <v>489</v>
      </c>
    </row>
    <row r="30" ht="15.75" customHeight="1">
      <c r="A30" s="57"/>
      <c r="B30" s="61" t="s">
        <v>9</v>
      </c>
      <c r="C30" s="68">
        <v>1.0</v>
      </c>
    </row>
    <row r="31" ht="15.75" customHeight="1">
      <c r="A31" s="57"/>
      <c r="B31" s="61" t="s">
        <v>505</v>
      </c>
      <c r="C31" s="68">
        <v>0.9</v>
      </c>
    </row>
    <row r="32" ht="15.75" customHeight="1">
      <c r="A32" s="57"/>
      <c r="B32" s="61" t="s">
        <v>506</v>
      </c>
      <c r="C32" s="68">
        <v>0.8</v>
      </c>
    </row>
    <row r="33" ht="15.75" customHeight="1">
      <c r="A33" s="57"/>
      <c r="B33" s="61" t="s">
        <v>507</v>
      </c>
      <c r="C33" s="68">
        <v>0.8</v>
      </c>
    </row>
    <row r="34" ht="15.75" customHeight="1">
      <c r="A34" s="57"/>
      <c r="B34" s="61" t="s">
        <v>508</v>
      </c>
      <c r="C34" s="68">
        <v>0.55</v>
      </c>
    </row>
    <row r="35" ht="15.75" customHeight="1">
      <c r="A35" s="57"/>
      <c r="B35" s="62" t="s">
        <v>494</v>
      </c>
      <c r="C35" s="69">
        <v>0.55</v>
      </c>
    </row>
    <row r="36" ht="15.75" customHeight="1">
      <c r="A36" s="57"/>
      <c r="B36" s="61" t="s">
        <v>509</v>
      </c>
      <c r="C36" s="68">
        <v>0.8</v>
      </c>
    </row>
    <row r="37" ht="15.75" customHeight="1">
      <c r="A37" s="57"/>
      <c r="B37" s="61" t="s">
        <v>510</v>
      </c>
      <c r="C37" s="68">
        <v>0.55</v>
      </c>
    </row>
    <row r="38" ht="15.75" customHeight="1">
      <c r="A38" s="57"/>
      <c r="B38" s="57"/>
      <c r="C38" s="57"/>
    </row>
    <row r="39" ht="15.75" customHeight="1">
      <c r="A39" s="57"/>
      <c r="B39" s="57"/>
      <c r="C39" s="57"/>
    </row>
    <row r="40" ht="15.75" customHeight="1">
      <c r="A40" s="57"/>
      <c r="B40" s="63" t="s">
        <v>511</v>
      </c>
      <c r="C40" s="60" t="s">
        <v>489</v>
      </c>
    </row>
    <row r="41" ht="15.75" customHeight="1">
      <c r="A41" s="57"/>
      <c r="B41" s="61" t="s">
        <v>13</v>
      </c>
      <c r="C41" s="68">
        <v>1.0</v>
      </c>
    </row>
    <row r="42" ht="15.75" customHeight="1">
      <c r="A42" s="57"/>
      <c r="B42" s="61" t="s">
        <v>512</v>
      </c>
      <c r="C42" s="68">
        <v>0.5</v>
      </c>
    </row>
    <row r="43" ht="15.75" customHeight="1">
      <c r="A43" s="57"/>
      <c r="B43" s="62" t="s">
        <v>494</v>
      </c>
      <c r="C43" s="68">
        <v>1.0</v>
      </c>
    </row>
    <row r="44" ht="15.75" customHeight="1">
      <c r="A44" s="57"/>
      <c r="B44" s="57"/>
      <c r="C44" s="57"/>
    </row>
    <row r="45" ht="15.75" customHeight="1">
      <c r="A45" s="57"/>
      <c r="B45" s="57"/>
      <c r="C45" s="57"/>
    </row>
    <row r="46" ht="15.75" customHeight="1">
      <c r="A46" s="57"/>
      <c r="B46" s="63" t="s">
        <v>19</v>
      </c>
      <c r="C46" s="63" t="s">
        <v>513</v>
      </c>
    </row>
    <row r="47" ht="15.75" customHeight="1">
      <c r="A47" s="57"/>
      <c r="B47" s="61" t="s">
        <v>514</v>
      </c>
      <c r="C47" s="61" t="s">
        <v>483</v>
      </c>
    </row>
    <row r="48" ht="15.75" customHeight="1">
      <c r="A48" s="57"/>
      <c r="B48" s="61" t="s">
        <v>46</v>
      </c>
      <c r="C48" s="61" t="s">
        <v>483</v>
      </c>
    </row>
    <row r="49" ht="15.75" customHeight="1">
      <c r="A49" s="57"/>
      <c r="B49" s="61" t="s">
        <v>94</v>
      </c>
      <c r="C49" s="61" t="s">
        <v>481</v>
      </c>
    </row>
    <row r="50" ht="15.75" customHeight="1">
      <c r="A50" s="57"/>
      <c r="B50" s="61" t="s">
        <v>515</v>
      </c>
      <c r="C50" s="61" t="s">
        <v>500</v>
      </c>
    </row>
    <row r="51" ht="15.75" customHeight="1">
      <c r="A51" s="57"/>
      <c r="B51" s="61" t="s">
        <v>516</v>
      </c>
      <c r="C51" s="61" t="s">
        <v>483</v>
      </c>
    </row>
    <row r="52" ht="15.75" customHeight="1">
      <c r="A52" s="57"/>
      <c r="B52" s="61" t="s">
        <v>174</v>
      </c>
      <c r="C52" s="61" t="s">
        <v>483</v>
      </c>
    </row>
    <row r="53" ht="15.75" customHeight="1">
      <c r="A53" s="57"/>
      <c r="B53" s="61" t="s">
        <v>241</v>
      </c>
      <c r="C53" s="61" t="s">
        <v>497</v>
      </c>
    </row>
    <row r="54" ht="15.75" customHeight="1">
      <c r="A54" s="57"/>
      <c r="B54" s="61" t="s">
        <v>517</v>
      </c>
      <c r="C54" s="61" t="s">
        <v>483</v>
      </c>
    </row>
    <row r="55" ht="15.75" customHeight="1">
      <c r="A55" s="57"/>
      <c r="B55" s="61" t="s">
        <v>165</v>
      </c>
      <c r="C55" s="61" t="s">
        <v>481</v>
      </c>
    </row>
    <row r="56" ht="15.75" customHeight="1">
      <c r="A56" s="57"/>
      <c r="B56" s="61" t="s">
        <v>57</v>
      </c>
      <c r="C56" s="61" t="s">
        <v>486</v>
      </c>
    </row>
    <row r="57" ht="15.75" customHeight="1">
      <c r="A57" s="57"/>
      <c r="B57" s="61" t="s">
        <v>118</v>
      </c>
      <c r="C57" s="61" t="s">
        <v>481</v>
      </c>
    </row>
    <row r="58" ht="15.75" customHeight="1">
      <c r="A58" s="57"/>
      <c r="B58" s="61" t="s">
        <v>104</v>
      </c>
      <c r="C58" s="61" t="s">
        <v>498</v>
      </c>
    </row>
    <row r="59" ht="15.75" customHeight="1">
      <c r="A59" s="57"/>
      <c r="B59" s="61" t="s">
        <v>234</v>
      </c>
      <c r="C59" s="61" t="s">
        <v>497</v>
      </c>
    </row>
    <row r="60" ht="15.75" customHeight="1">
      <c r="A60" s="57"/>
      <c r="B60" s="61" t="s">
        <v>64</v>
      </c>
      <c r="C60" s="61" t="s">
        <v>498</v>
      </c>
    </row>
    <row r="61" ht="15.75" customHeight="1">
      <c r="A61" s="57"/>
      <c r="B61" s="61" t="s">
        <v>518</v>
      </c>
      <c r="C61" s="61" t="s">
        <v>486</v>
      </c>
    </row>
    <row r="62" ht="15.75" customHeight="1">
      <c r="A62" s="57"/>
      <c r="B62" s="61" t="s">
        <v>224</v>
      </c>
      <c r="C62" s="61" t="s">
        <v>483</v>
      </c>
    </row>
    <row r="63" ht="15.75" customHeight="1">
      <c r="A63" s="57"/>
      <c r="B63" s="61" t="s">
        <v>198</v>
      </c>
      <c r="C63" s="61" t="s">
        <v>486</v>
      </c>
    </row>
    <row r="64" ht="15.75" customHeight="1">
      <c r="A64" s="57"/>
      <c r="B64" s="61" t="s">
        <v>131</v>
      </c>
      <c r="C64" s="61" t="s">
        <v>483</v>
      </c>
    </row>
    <row r="65" ht="15.75" customHeight="1">
      <c r="A65" s="57"/>
      <c r="B65" s="61" t="s">
        <v>319</v>
      </c>
      <c r="C65" s="61" t="s">
        <v>497</v>
      </c>
    </row>
    <row r="66" ht="15.75" customHeight="1">
      <c r="A66" s="57"/>
      <c r="B66" s="61" t="s">
        <v>69</v>
      </c>
      <c r="C66" s="61" t="s">
        <v>499</v>
      </c>
    </row>
    <row r="67" ht="15.75" customHeight="1">
      <c r="A67" s="57"/>
      <c r="B67" s="61" t="s">
        <v>519</v>
      </c>
      <c r="C67" s="61" t="s">
        <v>498</v>
      </c>
    </row>
    <row r="68" ht="15.75" customHeight="1">
      <c r="A68" s="57"/>
      <c r="B68" s="61" t="s">
        <v>38</v>
      </c>
      <c r="C68" s="61" t="s">
        <v>483</v>
      </c>
    </row>
    <row r="69" ht="15.75" customHeight="1">
      <c r="A69" s="57"/>
      <c r="B69" s="61" t="s">
        <v>49</v>
      </c>
      <c r="C69" s="61" t="s">
        <v>486</v>
      </c>
    </row>
    <row r="70" ht="15.75" customHeight="1">
      <c r="A70" s="57"/>
      <c r="B70" s="61" t="s">
        <v>426</v>
      </c>
      <c r="C70" s="61" t="s">
        <v>483</v>
      </c>
    </row>
    <row r="71" ht="15.75" customHeight="1">
      <c r="A71" s="57"/>
      <c r="B71" s="61" t="s">
        <v>454</v>
      </c>
      <c r="C71" s="61" t="s">
        <v>483</v>
      </c>
    </row>
    <row r="72" ht="15.75" customHeight="1">
      <c r="A72" s="57"/>
      <c r="B72" s="61" t="s">
        <v>31</v>
      </c>
      <c r="C72" s="61" t="s">
        <v>483</v>
      </c>
    </row>
    <row r="73" ht="15.75" customHeight="1">
      <c r="A73" s="57"/>
      <c r="B73" s="61" t="s">
        <v>457</v>
      </c>
      <c r="C73" s="61" t="s">
        <v>483</v>
      </c>
    </row>
    <row r="74" ht="15.75" customHeight="1">
      <c r="A74" s="57"/>
      <c r="B74" s="61" t="s">
        <v>520</v>
      </c>
      <c r="C74" s="61" t="s">
        <v>486</v>
      </c>
    </row>
    <row r="75" ht="15.75" customHeight="1">
      <c r="A75" s="57"/>
      <c r="B75" s="61" t="s">
        <v>521</v>
      </c>
      <c r="C75" s="61" t="s">
        <v>498</v>
      </c>
    </row>
    <row r="76" ht="15.75" customHeight="1">
      <c r="A76" s="57"/>
      <c r="B76" s="61" t="s">
        <v>146</v>
      </c>
      <c r="C76" s="61" t="s">
        <v>498</v>
      </c>
    </row>
    <row r="77" ht="15.75" customHeight="1">
      <c r="A77" s="57"/>
      <c r="B77" s="61" t="s">
        <v>522</v>
      </c>
      <c r="C77" s="61" t="s">
        <v>483</v>
      </c>
    </row>
    <row r="78" ht="15.75" customHeight="1">
      <c r="A78" s="57"/>
      <c r="B78" s="61" t="s">
        <v>523</v>
      </c>
      <c r="C78" s="61" t="s">
        <v>498</v>
      </c>
    </row>
    <row r="79" ht="15.75" customHeight="1">
      <c r="A79" s="57"/>
      <c r="B79" s="61" t="s">
        <v>61</v>
      </c>
      <c r="C79" s="61" t="s">
        <v>483</v>
      </c>
    </row>
    <row r="80" ht="15.75" customHeight="1">
      <c r="A80" s="57"/>
      <c r="B80" s="61" t="s">
        <v>111</v>
      </c>
      <c r="C80" s="61" t="s">
        <v>498</v>
      </c>
    </row>
    <row r="81" ht="15.75" customHeight="1">
      <c r="A81" s="57"/>
      <c r="B81" s="61" t="s">
        <v>524</v>
      </c>
      <c r="C81" s="61" t="s">
        <v>498</v>
      </c>
    </row>
    <row r="82" ht="15.75" customHeight="1">
      <c r="A82" s="57"/>
      <c r="B82" s="61" t="s">
        <v>128</v>
      </c>
      <c r="C82" s="61" t="s">
        <v>498</v>
      </c>
    </row>
    <row r="83" ht="15.75" customHeight="1">
      <c r="A83" s="57"/>
      <c r="B83" s="61" t="s">
        <v>79</v>
      </c>
      <c r="C83" s="61" t="s">
        <v>486</v>
      </c>
    </row>
    <row r="84" ht="15.75" customHeight="1">
      <c r="A84" s="57"/>
      <c r="B84" s="61" t="s">
        <v>370</v>
      </c>
      <c r="C84" s="61" t="s">
        <v>483</v>
      </c>
    </row>
    <row r="85" ht="15.75" customHeight="1">
      <c r="A85" s="57"/>
      <c r="B85" s="61" t="s">
        <v>275</v>
      </c>
      <c r="C85" s="61" t="s">
        <v>500</v>
      </c>
    </row>
    <row r="86" ht="15.75" customHeight="1">
      <c r="A86" s="57"/>
      <c r="B86" s="61" t="s">
        <v>42</v>
      </c>
      <c r="C86" s="61" t="s">
        <v>483</v>
      </c>
    </row>
    <row r="87" ht="15.75" customHeight="1">
      <c r="A87" s="57"/>
      <c r="B87" s="61" t="s">
        <v>339</v>
      </c>
      <c r="C87" s="61" t="s">
        <v>486</v>
      </c>
    </row>
    <row r="88" ht="15.75" customHeight="1">
      <c r="A88" s="57"/>
      <c r="B88" s="61" t="s">
        <v>302</v>
      </c>
      <c r="C88" s="61" t="s">
        <v>497</v>
      </c>
    </row>
    <row r="89" ht="15.75" customHeight="1">
      <c r="A89" s="57"/>
      <c r="B89" s="61" t="s">
        <v>141</v>
      </c>
      <c r="C89" s="61" t="s">
        <v>483</v>
      </c>
    </row>
    <row r="90" ht="15.75" customHeight="1">
      <c r="A90" s="57"/>
      <c r="B90" s="61" t="s">
        <v>344</v>
      </c>
      <c r="C90" s="61" t="s">
        <v>483</v>
      </c>
    </row>
    <row r="91" ht="15.75" customHeight="1">
      <c r="A91" s="57"/>
      <c r="B91" s="61" t="s">
        <v>138</v>
      </c>
      <c r="C91" s="61" t="s">
        <v>483</v>
      </c>
    </row>
    <row r="92" ht="15.75" customHeight="1">
      <c r="A92" s="57"/>
      <c r="B92" s="61" t="s">
        <v>88</v>
      </c>
      <c r="C92" s="61" t="s">
        <v>483</v>
      </c>
    </row>
    <row r="93" ht="15.75" customHeight="1">
      <c r="A93" s="57"/>
      <c r="B93" s="61" t="s">
        <v>525</v>
      </c>
      <c r="C93" s="61" t="s">
        <v>486</v>
      </c>
    </row>
    <row r="94" ht="15.75" customHeight="1">
      <c r="A94" s="57"/>
      <c r="B94" s="61" t="s">
        <v>526</v>
      </c>
      <c r="C94" s="61" t="s">
        <v>483</v>
      </c>
    </row>
    <row r="95" ht="15.75" customHeight="1">
      <c r="A95" s="57"/>
      <c r="B95" s="61" t="s">
        <v>101</v>
      </c>
      <c r="C95" s="61" t="s">
        <v>483</v>
      </c>
    </row>
    <row r="96" ht="15.75" customHeight="1">
      <c r="A96" s="57"/>
      <c r="B96" s="61" t="s">
        <v>162</v>
      </c>
      <c r="C96" s="61" t="s">
        <v>498</v>
      </c>
    </row>
    <row r="97" ht="15.75" customHeight="1">
      <c r="A97" s="57"/>
      <c r="B97" s="61" t="s">
        <v>527</v>
      </c>
      <c r="C97" s="61" t="s">
        <v>499</v>
      </c>
    </row>
    <row r="98" ht="15.75" customHeight="1">
      <c r="A98" s="57"/>
      <c r="B98" s="61" t="s">
        <v>282</v>
      </c>
      <c r="C98" s="61" t="s">
        <v>483</v>
      </c>
    </row>
    <row r="99" ht="15.75" customHeight="1">
      <c r="A99" s="57"/>
      <c r="B99" s="61" t="s">
        <v>91</v>
      </c>
      <c r="C99" s="61" t="s">
        <v>483</v>
      </c>
    </row>
    <row r="100" ht="15.75" customHeight="1">
      <c r="A100" s="57"/>
      <c r="B100" s="61" t="s">
        <v>528</v>
      </c>
      <c r="C100" s="61" t="s">
        <v>483</v>
      </c>
    </row>
    <row r="101" ht="15.75" customHeight="1">
      <c r="A101" s="57"/>
      <c r="C101" s="57"/>
    </row>
    <row r="102" ht="15.75" customHeight="1">
      <c r="A102" s="57"/>
      <c r="C102" s="57"/>
    </row>
    <row r="103" ht="15.75" customHeight="1">
      <c r="A103" s="57"/>
      <c r="C103" s="57"/>
    </row>
    <row r="104" ht="15.75" customHeight="1">
      <c r="A104" s="57"/>
      <c r="C104" s="57"/>
    </row>
    <row r="105" ht="15.75" customHeight="1">
      <c r="A105" s="57"/>
      <c r="C105" s="57"/>
    </row>
    <row r="106" ht="15.75" customHeight="1">
      <c r="A106" s="57"/>
      <c r="C106" s="57"/>
    </row>
    <row r="107" ht="15.75" customHeight="1">
      <c r="A107" s="57"/>
      <c r="C107" s="57"/>
    </row>
    <row r="108" ht="15.75" customHeight="1">
      <c r="A108" s="57"/>
      <c r="C108" s="57"/>
    </row>
    <row r="109" ht="15.75" customHeight="1">
      <c r="A109" s="57"/>
      <c r="C109" s="57"/>
    </row>
    <row r="110" ht="15.75" customHeight="1">
      <c r="A110" s="57"/>
      <c r="C110" s="57"/>
    </row>
    <row r="111" ht="15.75" customHeight="1">
      <c r="A111" s="57"/>
      <c r="C111" s="57"/>
    </row>
    <row r="112" ht="15.75" customHeight="1">
      <c r="A112" s="57"/>
      <c r="C112" s="57"/>
    </row>
    <row r="113" ht="15.75" customHeight="1">
      <c r="A113" s="57"/>
      <c r="C113" s="57"/>
    </row>
    <row r="114" ht="15.75" customHeight="1">
      <c r="A114" s="57"/>
      <c r="C114" s="57"/>
    </row>
    <row r="115" ht="15.75" customHeight="1">
      <c r="A115" s="57"/>
      <c r="C115" s="57"/>
    </row>
    <row r="116" ht="15.75" customHeight="1">
      <c r="A116" s="57"/>
      <c r="C116" s="57"/>
    </row>
    <row r="117" ht="15.75" customHeight="1">
      <c r="A117" s="57"/>
      <c r="C117" s="57"/>
    </row>
    <row r="118" ht="15.75" customHeight="1">
      <c r="A118" s="57"/>
      <c r="C118" s="57"/>
    </row>
    <row r="119" ht="15.75" customHeight="1">
      <c r="A119" s="57"/>
      <c r="C119" s="57"/>
    </row>
    <row r="120" ht="15.75" customHeight="1">
      <c r="A120" s="57"/>
      <c r="C120" s="57"/>
    </row>
    <row r="121" ht="15.75" customHeight="1">
      <c r="A121" s="57"/>
      <c r="C121" s="57"/>
    </row>
    <row r="122" ht="15.75" customHeight="1">
      <c r="A122" s="57"/>
      <c r="C122" s="57"/>
    </row>
    <row r="123" ht="15.75" customHeight="1">
      <c r="A123" s="57"/>
      <c r="C123" s="57"/>
    </row>
    <row r="124" ht="15.75" customHeight="1">
      <c r="A124" s="57"/>
      <c r="C124" s="57"/>
    </row>
    <row r="125" ht="15.75" customHeight="1">
      <c r="A125" s="57"/>
      <c r="C125" s="57"/>
    </row>
    <row r="126" ht="15.75" customHeight="1">
      <c r="A126" s="57"/>
      <c r="C126" s="57"/>
    </row>
    <row r="127" ht="15.75" customHeight="1">
      <c r="A127" s="57"/>
      <c r="C127" s="57"/>
    </row>
    <row r="128" ht="15.75" customHeight="1">
      <c r="A128" s="57"/>
      <c r="C128" s="57"/>
    </row>
    <row r="129" ht="15.75" customHeight="1">
      <c r="A129" s="57"/>
      <c r="C129" s="57"/>
    </row>
    <row r="130" ht="15.75" customHeight="1">
      <c r="A130" s="57"/>
      <c r="C130" s="57"/>
    </row>
    <row r="131" ht="15.75" customHeight="1">
      <c r="A131" s="57"/>
      <c r="C131" s="57"/>
    </row>
    <row r="132" ht="15.75" customHeight="1">
      <c r="A132" s="57"/>
      <c r="C132" s="57"/>
    </row>
    <row r="133" ht="15.75" customHeight="1">
      <c r="A133" s="57"/>
      <c r="C133" s="57"/>
    </row>
    <row r="134" ht="15.75" customHeight="1">
      <c r="A134" s="57"/>
      <c r="C134" s="57"/>
    </row>
    <row r="135" ht="15.75" customHeight="1">
      <c r="A135" s="57"/>
      <c r="C135" s="57"/>
    </row>
    <row r="136" ht="15.75" customHeight="1">
      <c r="A136" s="57"/>
      <c r="B136" s="57"/>
      <c r="C136" s="57"/>
    </row>
    <row r="137" ht="15.75" customHeight="1">
      <c r="A137" s="57"/>
      <c r="B137" s="57"/>
      <c r="C137" s="57"/>
    </row>
    <row r="138" ht="15.75" customHeight="1">
      <c r="A138" s="57"/>
      <c r="B138" s="57"/>
      <c r="C138" s="57"/>
    </row>
    <row r="139" ht="15.75" customHeight="1">
      <c r="A139" s="57"/>
      <c r="B139" s="57"/>
      <c r="C139" s="57"/>
    </row>
    <row r="140" ht="15.75" customHeight="1">
      <c r="A140" s="57"/>
      <c r="B140" s="57"/>
      <c r="C140" s="57"/>
    </row>
    <row r="141" ht="15.75" customHeight="1">
      <c r="A141" s="57"/>
      <c r="B141" s="57"/>
      <c r="C141" s="57"/>
    </row>
    <row r="142" ht="15.75" customHeight="1">
      <c r="A142" s="57"/>
      <c r="B142" s="57"/>
      <c r="C142" s="57"/>
    </row>
    <row r="143" ht="15.75" customHeight="1">
      <c r="A143" s="57"/>
      <c r="B143" s="57"/>
      <c r="C143" s="57"/>
    </row>
    <row r="144" ht="15.75" customHeight="1">
      <c r="A144" s="57"/>
      <c r="B144" s="57"/>
      <c r="C144" s="57"/>
    </row>
    <row r="145" ht="15.75" customHeight="1">
      <c r="A145" s="57"/>
      <c r="B145" s="57"/>
      <c r="C145" s="57"/>
    </row>
    <row r="146" ht="15.75" customHeight="1">
      <c r="A146" s="57"/>
      <c r="B146" s="57"/>
      <c r="C146" s="57"/>
    </row>
    <row r="147" ht="15.75" customHeight="1">
      <c r="A147" s="57"/>
      <c r="B147" s="57"/>
      <c r="C147" s="57"/>
    </row>
    <row r="148" ht="15.75" customHeight="1">
      <c r="A148" s="57"/>
      <c r="B148" s="57"/>
      <c r="C148" s="57"/>
    </row>
    <row r="149" ht="15.75" customHeight="1">
      <c r="A149" s="57"/>
      <c r="B149" s="57"/>
      <c r="C149" s="57"/>
    </row>
    <row r="150" ht="15.75" customHeight="1">
      <c r="A150" s="57"/>
      <c r="B150" s="57"/>
      <c r="C150" s="57"/>
    </row>
    <row r="151" ht="15.75" customHeight="1">
      <c r="A151" s="57"/>
      <c r="B151" s="57"/>
      <c r="C151" s="57"/>
    </row>
    <row r="152" ht="15.75" customHeight="1">
      <c r="A152" s="57"/>
      <c r="B152" s="57"/>
      <c r="C152" s="57"/>
    </row>
    <row r="153" ht="15.75" customHeight="1">
      <c r="A153" s="57"/>
      <c r="B153" s="57"/>
      <c r="C153" s="57"/>
    </row>
    <row r="154" ht="15.75" customHeight="1">
      <c r="A154" s="57"/>
      <c r="B154" s="57"/>
      <c r="C154" s="57"/>
    </row>
    <row r="155" ht="15.75" customHeight="1">
      <c r="A155" s="57"/>
      <c r="B155" s="57"/>
      <c r="C155" s="57"/>
    </row>
    <row r="156" ht="15.75" customHeight="1">
      <c r="A156" s="57"/>
      <c r="B156" s="57"/>
      <c r="C156" s="57"/>
    </row>
    <row r="157" ht="15.75" customHeight="1">
      <c r="A157" s="57"/>
      <c r="B157" s="57"/>
      <c r="C157" s="57"/>
    </row>
    <row r="158" ht="15.75" customHeight="1">
      <c r="A158" s="57"/>
      <c r="B158" s="57"/>
      <c r="C158" s="57"/>
    </row>
    <row r="159" ht="15.75" customHeight="1">
      <c r="A159" s="57"/>
      <c r="B159" s="57"/>
      <c r="C159" s="57"/>
    </row>
    <row r="160" ht="15.75" customHeight="1">
      <c r="A160" s="57"/>
      <c r="B160" s="57"/>
      <c r="C160" s="57"/>
    </row>
    <row r="161" ht="15.75" customHeight="1">
      <c r="A161" s="57"/>
      <c r="B161" s="57"/>
      <c r="C161" s="57"/>
    </row>
    <row r="162" ht="15.75" customHeight="1">
      <c r="A162" s="57"/>
      <c r="B162" s="57"/>
      <c r="C162" s="57"/>
    </row>
    <row r="163" ht="15.75" customHeight="1">
      <c r="A163" s="57"/>
      <c r="B163" s="57"/>
      <c r="C163" s="57"/>
    </row>
    <row r="164" ht="15.75" customHeight="1">
      <c r="A164" s="57"/>
      <c r="B164" s="57"/>
      <c r="C164" s="57"/>
    </row>
    <row r="165" ht="15.75" customHeight="1">
      <c r="A165" s="57"/>
      <c r="B165" s="57"/>
      <c r="C165" s="57"/>
    </row>
    <row r="166" ht="15.75" customHeight="1">
      <c r="A166" s="57"/>
      <c r="B166" s="57"/>
      <c r="C166" s="57"/>
    </row>
    <row r="167" ht="15.75" customHeight="1">
      <c r="A167" s="57"/>
      <c r="B167" s="57"/>
      <c r="C167" s="57"/>
    </row>
    <row r="168" ht="15.75" customHeight="1">
      <c r="A168" s="57"/>
      <c r="B168" s="57"/>
      <c r="C168" s="57"/>
    </row>
    <row r="169" ht="15.75" customHeight="1">
      <c r="A169" s="57"/>
      <c r="B169" s="57"/>
      <c r="C169" s="57"/>
    </row>
    <row r="170" ht="15.75" customHeight="1">
      <c r="A170" s="57"/>
      <c r="B170" s="57"/>
      <c r="C170" s="57"/>
    </row>
    <row r="171" ht="15.75" customHeight="1">
      <c r="A171" s="57"/>
      <c r="B171" s="57"/>
      <c r="C171" s="57"/>
    </row>
    <row r="172" ht="15.75" customHeight="1">
      <c r="A172" s="57"/>
      <c r="B172" s="57"/>
      <c r="C172" s="57"/>
    </row>
    <row r="173" ht="15.75" customHeight="1">
      <c r="A173" s="57"/>
      <c r="B173" s="57"/>
      <c r="C173" s="57"/>
    </row>
    <row r="174" ht="15.75" customHeight="1">
      <c r="A174" s="57"/>
      <c r="B174" s="57"/>
      <c r="C174" s="57"/>
    </row>
    <row r="175" ht="15.75" customHeight="1">
      <c r="A175" s="57"/>
      <c r="B175" s="57"/>
      <c r="C175" s="57"/>
    </row>
    <row r="176" ht="15.75" customHeight="1">
      <c r="A176" s="57"/>
      <c r="B176" s="57"/>
      <c r="C176" s="57"/>
    </row>
    <row r="177" ht="15.75" customHeight="1">
      <c r="A177" s="57"/>
      <c r="B177" s="57"/>
      <c r="C177" s="57"/>
    </row>
    <row r="178" ht="15.75" customHeight="1">
      <c r="A178" s="57"/>
      <c r="B178" s="57"/>
      <c r="C178" s="57"/>
    </row>
    <row r="179" ht="15.75" customHeight="1">
      <c r="A179" s="57"/>
      <c r="B179" s="57"/>
      <c r="C179" s="57"/>
    </row>
    <row r="180" ht="15.75" customHeight="1">
      <c r="A180" s="57"/>
      <c r="B180" s="57"/>
      <c r="C180" s="57"/>
    </row>
    <row r="181" ht="15.75" customHeight="1">
      <c r="A181" s="57"/>
      <c r="B181" s="57"/>
      <c r="C181" s="57"/>
    </row>
    <row r="182" ht="15.75" customHeight="1">
      <c r="A182" s="57"/>
      <c r="B182" s="57"/>
      <c r="C182" s="57"/>
    </row>
    <row r="183" ht="15.75" customHeight="1">
      <c r="A183" s="57"/>
      <c r="B183" s="57"/>
      <c r="C183" s="57"/>
    </row>
    <row r="184" ht="15.75" customHeight="1">
      <c r="A184" s="57"/>
      <c r="B184" s="57"/>
      <c r="C184" s="57"/>
    </row>
    <row r="185" ht="15.75" customHeight="1">
      <c r="A185" s="57"/>
      <c r="B185" s="57"/>
      <c r="C185" s="57"/>
    </row>
    <row r="186" ht="15.75" customHeight="1">
      <c r="A186" s="57"/>
      <c r="B186" s="57"/>
      <c r="C186" s="57"/>
    </row>
    <row r="187" ht="15.75" customHeight="1">
      <c r="A187" s="57"/>
      <c r="B187" s="57"/>
      <c r="C187" s="57"/>
    </row>
    <row r="188" ht="15.75" customHeight="1">
      <c r="A188" s="57"/>
      <c r="B188" s="57"/>
      <c r="C188" s="57"/>
    </row>
    <row r="189" ht="15.75" customHeight="1">
      <c r="A189" s="57"/>
      <c r="B189" s="57"/>
      <c r="C189" s="57"/>
    </row>
    <row r="190" ht="15.75" customHeight="1">
      <c r="A190" s="57"/>
      <c r="B190" s="57"/>
      <c r="C190" s="57"/>
    </row>
    <row r="191" ht="15.75" customHeight="1">
      <c r="A191" s="57"/>
      <c r="B191" s="57"/>
      <c r="C191" s="57"/>
    </row>
    <row r="192" ht="15.75" customHeight="1">
      <c r="A192" s="57"/>
      <c r="B192" s="57"/>
      <c r="C192" s="57"/>
    </row>
    <row r="193" ht="15.75" customHeight="1">
      <c r="A193" s="57"/>
      <c r="B193" s="57"/>
      <c r="C193" s="57"/>
    </row>
    <row r="194" ht="15.75" customHeight="1">
      <c r="A194" s="57"/>
      <c r="B194" s="57"/>
      <c r="C194" s="57"/>
    </row>
    <row r="195" ht="15.75" customHeight="1">
      <c r="A195" s="57"/>
      <c r="B195" s="57"/>
      <c r="C195" s="57"/>
    </row>
    <row r="196" ht="15.75" customHeight="1">
      <c r="A196" s="57"/>
      <c r="B196" s="57"/>
      <c r="C196" s="57"/>
    </row>
    <row r="197" ht="15.75" customHeight="1">
      <c r="A197" s="57"/>
      <c r="B197" s="57"/>
      <c r="C197" s="57"/>
    </row>
    <row r="198" ht="15.75" customHeight="1">
      <c r="A198" s="57"/>
      <c r="B198" s="57"/>
      <c r="C198" s="57"/>
    </row>
    <row r="199" ht="15.75" customHeight="1">
      <c r="A199" s="57"/>
      <c r="B199" s="57"/>
      <c r="C199" s="57"/>
    </row>
    <row r="200" ht="15.75" customHeight="1">
      <c r="A200" s="57"/>
      <c r="B200" s="57"/>
      <c r="C200" s="57"/>
    </row>
    <row r="201" ht="15.75" customHeight="1">
      <c r="A201" s="57"/>
      <c r="B201" s="57"/>
      <c r="C201" s="57"/>
    </row>
    <row r="202" ht="15.75" customHeight="1">
      <c r="A202" s="57"/>
      <c r="B202" s="57"/>
      <c r="C202" s="57"/>
    </row>
    <row r="203" ht="15.75" customHeight="1">
      <c r="A203" s="57"/>
      <c r="B203" s="57"/>
      <c r="C203" s="57"/>
    </row>
    <row r="204" ht="15.75" customHeight="1">
      <c r="A204" s="57"/>
      <c r="B204" s="57"/>
      <c r="C204" s="57"/>
    </row>
    <row r="205" ht="15.75" customHeight="1">
      <c r="A205" s="57"/>
      <c r="B205" s="57"/>
      <c r="C205" s="57"/>
    </row>
    <row r="206" ht="15.75" customHeight="1">
      <c r="A206" s="57"/>
      <c r="B206" s="57"/>
      <c r="C206" s="57"/>
    </row>
    <row r="207" ht="15.75" customHeight="1">
      <c r="A207" s="57"/>
      <c r="B207" s="57"/>
      <c r="C207" s="57"/>
    </row>
    <row r="208" ht="15.75" customHeight="1">
      <c r="A208" s="57"/>
      <c r="B208" s="57"/>
      <c r="C208" s="57"/>
    </row>
    <row r="209" ht="15.75" customHeight="1">
      <c r="A209" s="57"/>
      <c r="B209" s="57"/>
      <c r="C209" s="57"/>
    </row>
    <row r="210" ht="15.75" customHeight="1">
      <c r="A210" s="57"/>
      <c r="B210" s="57"/>
      <c r="C210" s="57"/>
    </row>
    <row r="211" ht="15.75" customHeight="1">
      <c r="A211" s="57"/>
      <c r="B211" s="57"/>
      <c r="C211" s="57"/>
    </row>
    <row r="212" ht="15.75" customHeight="1">
      <c r="A212" s="57"/>
      <c r="B212" s="57"/>
      <c r="C212" s="57"/>
    </row>
    <row r="213" ht="15.75" customHeight="1">
      <c r="A213" s="57"/>
      <c r="B213" s="57"/>
      <c r="C213" s="57"/>
    </row>
    <row r="214" ht="15.75" customHeight="1">
      <c r="A214" s="57"/>
      <c r="B214" s="57"/>
      <c r="C214" s="57"/>
    </row>
    <row r="215" ht="15.75" customHeight="1">
      <c r="A215" s="57"/>
      <c r="B215" s="57"/>
      <c r="C215" s="57"/>
    </row>
    <row r="216" ht="15.75" customHeight="1">
      <c r="A216" s="57"/>
      <c r="B216" s="57"/>
      <c r="C216" s="57"/>
    </row>
    <row r="217" ht="15.75" customHeight="1">
      <c r="A217" s="57"/>
      <c r="B217" s="57"/>
      <c r="C217" s="57"/>
    </row>
    <row r="218" ht="15.75" customHeight="1">
      <c r="A218" s="57"/>
      <c r="B218" s="57"/>
      <c r="C218" s="57"/>
    </row>
    <row r="219" ht="15.75" customHeight="1">
      <c r="A219" s="57"/>
      <c r="B219" s="57"/>
      <c r="C219" s="57"/>
    </row>
    <row r="220" ht="15.75" customHeight="1">
      <c r="A220" s="57"/>
      <c r="B220" s="57"/>
      <c r="C220" s="57"/>
    </row>
    <row r="221" ht="15.75" customHeight="1">
      <c r="A221" s="57"/>
      <c r="B221" s="57"/>
      <c r="C221" s="57"/>
    </row>
    <row r="222" ht="15.75" customHeight="1">
      <c r="A222" s="57"/>
      <c r="B222" s="57"/>
      <c r="C222" s="57"/>
    </row>
    <row r="223" ht="15.75" customHeight="1">
      <c r="A223" s="57"/>
      <c r="B223" s="57"/>
      <c r="C223" s="57"/>
    </row>
    <row r="224" ht="15.75" customHeight="1">
      <c r="A224" s="57"/>
      <c r="B224" s="57"/>
      <c r="C224" s="57"/>
    </row>
    <row r="225" ht="15.75" customHeight="1">
      <c r="A225" s="57"/>
      <c r="B225" s="57"/>
      <c r="C225" s="57"/>
    </row>
    <row r="226" ht="15.75" customHeight="1">
      <c r="A226" s="57"/>
      <c r="B226" s="57"/>
      <c r="C226" s="57"/>
    </row>
    <row r="227" ht="15.75" customHeight="1">
      <c r="A227" s="57"/>
      <c r="B227" s="57"/>
      <c r="C227" s="57"/>
    </row>
    <row r="228" ht="15.75" customHeight="1">
      <c r="A228" s="57"/>
      <c r="B228" s="57"/>
      <c r="C228" s="57"/>
    </row>
    <row r="229" ht="15.75" customHeight="1">
      <c r="A229" s="57"/>
      <c r="B229" s="57"/>
      <c r="C229" s="57"/>
    </row>
    <row r="230" ht="15.75" customHeight="1">
      <c r="A230" s="57"/>
      <c r="B230" s="57"/>
      <c r="C230" s="57"/>
    </row>
    <row r="231" ht="15.75" customHeight="1">
      <c r="A231" s="57"/>
      <c r="B231" s="57"/>
      <c r="C231" s="57"/>
    </row>
    <row r="232" ht="15.75" customHeight="1">
      <c r="A232" s="57"/>
      <c r="B232" s="57"/>
      <c r="C232" s="57"/>
    </row>
    <row r="233" ht="15.75" customHeight="1">
      <c r="A233" s="57"/>
      <c r="B233" s="57"/>
      <c r="C233" s="57"/>
    </row>
    <row r="234" ht="15.75" customHeight="1">
      <c r="A234" s="57"/>
      <c r="B234" s="57"/>
      <c r="C234" s="57"/>
    </row>
    <row r="235" ht="15.75" customHeight="1">
      <c r="A235" s="57"/>
      <c r="B235" s="57"/>
      <c r="C235" s="57"/>
    </row>
    <row r="236" ht="15.75" customHeight="1">
      <c r="A236" s="57"/>
      <c r="B236" s="57"/>
      <c r="C236" s="57"/>
    </row>
    <row r="237" ht="15.75" customHeight="1">
      <c r="A237" s="57"/>
      <c r="B237" s="57"/>
      <c r="C237" s="57"/>
    </row>
    <row r="238" ht="15.75" customHeight="1">
      <c r="A238" s="57"/>
      <c r="B238" s="57"/>
      <c r="C238" s="57"/>
    </row>
    <row r="239" ht="15.75" customHeight="1">
      <c r="A239" s="57"/>
      <c r="B239" s="57"/>
      <c r="C239" s="57"/>
    </row>
    <row r="240" ht="15.75" customHeight="1">
      <c r="A240" s="57"/>
      <c r="B240" s="57"/>
      <c r="C240" s="57"/>
    </row>
    <row r="241" ht="15.75" customHeight="1">
      <c r="A241" s="57"/>
      <c r="B241" s="57"/>
      <c r="C241" s="57"/>
    </row>
    <row r="242" ht="15.75" customHeight="1">
      <c r="A242" s="57"/>
      <c r="B242" s="57"/>
      <c r="C242" s="57"/>
    </row>
    <row r="243" ht="15.75" customHeight="1">
      <c r="A243" s="57"/>
      <c r="B243" s="57"/>
      <c r="C243" s="57"/>
    </row>
    <row r="244" ht="15.75" customHeight="1">
      <c r="A244" s="57"/>
      <c r="B244" s="57"/>
      <c r="C244" s="57"/>
    </row>
    <row r="245" ht="15.75" customHeight="1">
      <c r="A245" s="57"/>
      <c r="B245" s="57"/>
      <c r="C245" s="57"/>
    </row>
    <row r="246" ht="15.75" customHeight="1">
      <c r="A246" s="57"/>
      <c r="B246" s="57"/>
      <c r="C246" s="57"/>
    </row>
    <row r="247" ht="15.75" customHeight="1">
      <c r="A247" s="57"/>
      <c r="B247" s="57"/>
      <c r="C247" s="57"/>
    </row>
    <row r="248" ht="15.75" customHeight="1">
      <c r="A248" s="57"/>
      <c r="B248" s="57"/>
      <c r="C248" s="57"/>
    </row>
    <row r="249" ht="15.75" customHeight="1">
      <c r="A249" s="57"/>
      <c r="B249" s="57"/>
      <c r="C249" s="57"/>
    </row>
    <row r="250" ht="15.75" customHeight="1">
      <c r="A250" s="57"/>
      <c r="B250" s="57"/>
      <c r="C250" s="57"/>
    </row>
    <row r="251" ht="15.75" customHeight="1">
      <c r="A251" s="57"/>
      <c r="B251" s="57"/>
      <c r="C251" s="57"/>
    </row>
    <row r="252" ht="15.75" customHeight="1">
      <c r="A252" s="57"/>
      <c r="B252" s="57"/>
      <c r="C252" s="57"/>
    </row>
    <row r="253" ht="15.75" customHeight="1">
      <c r="A253" s="57"/>
      <c r="B253" s="57"/>
      <c r="C253" s="57"/>
    </row>
    <row r="254" ht="15.75" customHeight="1">
      <c r="A254" s="57"/>
      <c r="B254" s="57"/>
      <c r="C254" s="57"/>
    </row>
    <row r="255" ht="15.75" customHeight="1">
      <c r="A255" s="57"/>
      <c r="B255" s="57"/>
      <c r="C255" s="57"/>
    </row>
    <row r="256" ht="15.75" customHeight="1">
      <c r="A256" s="57"/>
      <c r="B256" s="57"/>
      <c r="C256" s="57"/>
    </row>
    <row r="257" ht="15.75" customHeight="1">
      <c r="A257" s="57"/>
      <c r="B257" s="57"/>
      <c r="C257" s="57"/>
    </row>
    <row r="258" ht="15.75" customHeight="1">
      <c r="A258" s="57"/>
      <c r="B258" s="57"/>
      <c r="C258" s="57"/>
    </row>
    <row r="259" ht="15.75" customHeight="1">
      <c r="A259" s="57"/>
      <c r="B259" s="57"/>
      <c r="C259" s="57"/>
    </row>
    <row r="260" ht="15.75" customHeight="1">
      <c r="A260" s="57"/>
      <c r="B260" s="57"/>
      <c r="C260" s="57"/>
    </row>
    <row r="261" ht="15.75" customHeight="1">
      <c r="A261" s="57"/>
      <c r="B261" s="57"/>
      <c r="C261" s="57"/>
    </row>
    <row r="262" ht="15.75" customHeight="1">
      <c r="A262" s="57"/>
      <c r="B262" s="57"/>
      <c r="C262" s="57"/>
    </row>
    <row r="263" ht="15.75" customHeight="1">
      <c r="A263" s="57"/>
      <c r="B263" s="57"/>
      <c r="C263" s="57"/>
    </row>
    <row r="264" ht="15.75" customHeight="1">
      <c r="A264" s="57"/>
      <c r="B264" s="57"/>
      <c r="C264" s="57"/>
    </row>
    <row r="265" ht="15.75" customHeight="1">
      <c r="A265" s="57"/>
      <c r="B265" s="57"/>
      <c r="C265" s="57"/>
    </row>
    <row r="266" ht="15.75" customHeight="1">
      <c r="A266" s="57"/>
      <c r="B266" s="57"/>
      <c r="C266" s="57"/>
    </row>
    <row r="267" ht="15.75" customHeight="1">
      <c r="A267" s="57"/>
      <c r="B267" s="57"/>
      <c r="C267" s="57"/>
    </row>
    <row r="268" ht="15.75" customHeight="1">
      <c r="A268" s="57"/>
      <c r="B268" s="57"/>
      <c r="C268" s="57"/>
    </row>
    <row r="269" ht="15.75" customHeight="1">
      <c r="A269" s="57"/>
      <c r="B269" s="57"/>
      <c r="C269" s="57"/>
    </row>
    <row r="270" ht="15.75" customHeight="1">
      <c r="A270" s="57"/>
      <c r="B270" s="57"/>
      <c r="C270" s="57"/>
    </row>
    <row r="271" ht="15.75" customHeight="1">
      <c r="A271" s="57"/>
      <c r="B271" s="57"/>
      <c r="C271" s="57"/>
    </row>
    <row r="272" ht="15.75" customHeight="1">
      <c r="A272" s="57"/>
      <c r="B272" s="57"/>
      <c r="C272" s="57"/>
    </row>
    <row r="273" ht="15.75" customHeight="1">
      <c r="A273" s="57"/>
      <c r="B273" s="57"/>
      <c r="C273" s="57"/>
    </row>
    <row r="274" ht="15.75" customHeight="1">
      <c r="A274" s="57"/>
      <c r="B274" s="57"/>
      <c r="C274" s="57"/>
    </row>
    <row r="275" ht="15.75" customHeight="1">
      <c r="A275" s="57"/>
      <c r="B275" s="57"/>
      <c r="C275" s="57"/>
    </row>
    <row r="276" ht="15.75" customHeight="1">
      <c r="A276" s="57"/>
      <c r="B276" s="57"/>
      <c r="C276" s="57"/>
    </row>
    <row r="277" ht="15.75" customHeight="1">
      <c r="A277" s="57"/>
      <c r="B277" s="57"/>
      <c r="C277" s="57"/>
    </row>
    <row r="278" ht="15.75" customHeight="1">
      <c r="A278" s="57"/>
      <c r="B278" s="57"/>
      <c r="C278" s="57"/>
    </row>
    <row r="279" ht="15.75" customHeight="1">
      <c r="A279" s="57"/>
      <c r="B279" s="57"/>
      <c r="C279" s="57"/>
    </row>
    <row r="280" ht="15.75" customHeight="1">
      <c r="A280" s="57"/>
      <c r="B280" s="57"/>
      <c r="C280" s="57"/>
    </row>
    <row r="281" ht="15.75" customHeight="1">
      <c r="A281" s="57"/>
      <c r="B281" s="57"/>
      <c r="C281" s="57"/>
    </row>
    <row r="282" ht="15.75" customHeight="1">
      <c r="A282" s="57"/>
      <c r="B282" s="57"/>
      <c r="C282" s="57"/>
    </row>
    <row r="283" ht="15.75" customHeight="1">
      <c r="A283" s="57"/>
      <c r="B283" s="57"/>
      <c r="C283" s="57"/>
    </row>
    <row r="284" ht="15.75" customHeight="1">
      <c r="A284" s="57"/>
      <c r="B284" s="57"/>
      <c r="C284" s="57"/>
    </row>
    <row r="285" ht="15.75" customHeight="1">
      <c r="A285" s="57"/>
      <c r="B285" s="57"/>
      <c r="C285" s="57"/>
    </row>
    <row r="286" ht="15.75" customHeight="1">
      <c r="A286" s="57"/>
      <c r="B286" s="57"/>
      <c r="C286" s="57"/>
    </row>
    <row r="287" ht="15.75" customHeight="1">
      <c r="A287" s="57"/>
      <c r="B287" s="57"/>
      <c r="C287" s="57"/>
    </row>
    <row r="288" ht="15.75" customHeight="1">
      <c r="A288" s="57"/>
      <c r="B288" s="57"/>
      <c r="C288" s="57"/>
    </row>
    <row r="289" ht="15.75" customHeight="1">
      <c r="A289" s="57"/>
      <c r="B289" s="57"/>
      <c r="C289" s="57"/>
    </row>
    <row r="290" ht="15.75" customHeight="1">
      <c r="A290" s="57"/>
      <c r="B290" s="57"/>
      <c r="C290" s="57"/>
    </row>
    <row r="291" ht="15.75" customHeight="1">
      <c r="A291" s="57"/>
      <c r="B291" s="57"/>
      <c r="C291" s="57"/>
    </row>
    <row r="292" ht="15.75" customHeight="1">
      <c r="A292" s="57"/>
      <c r="B292" s="57"/>
      <c r="C292" s="57"/>
    </row>
    <row r="293" ht="15.75" customHeight="1">
      <c r="A293" s="57"/>
      <c r="B293" s="57"/>
      <c r="C293" s="57"/>
    </row>
    <row r="294" ht="15.75" customHeight="1">
      <c r="A294" s="57"/>
      <c r="B294" s="57"/>
      <c r="C294" s="57"/>
    </row>
    <row r="295" ht="15.75" customHeight="1">
      <c r="A295" s="57"/>
      <c r="B295" s="57"/>
      <c r="C295" s="57"/>
    </row>
    <row r="296" ht="15.75" customHeight="1">
      <c r="A296" s="57"/>
      <c r="B296" s="57"/>
      <c r="C296" s="57"/>
    </row>
    <row r="297" ht="15.75" customHeight="1">
      <c r="A297" s="57"/>
      <c r="B297" s="57"/>
      <c r="C297" s="57"/>
    </row>
    <row r="298" ht="15.75" customHeight="1">
      <c r="A298" s="57"/>
      <c r="B298" s="57"/>
      <c r="C298" s="57"/>
    </row>
    <row r="299" ht="15.75" customHeight="1">
      <c r="A299" s="57"/>
      <c r="B299" s="57"/>
      <c r="C299" s="57"/>
    </row>
    <row r="300" ht="15.75" customHeight="1">
      <c r="A300" s="57"/>
      <c r="B300" s="57"/>
      <c r="C300" s="57"/>
    </row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showGridLines="0" workbookViewId="0"/>
  </sheetViews>
  <sheetFormatPr customHeight="1" defaultColWidth="11.22" defaultRowHeight="15.0"/>
  <cols>
    <col customWidth="1" min="1" max="1" width="4.22"/>
    <col customWidth="1" min="2" max="2" width="24.89"/>
  </cols>
  <sheetData>
    <row r="1">
      <c r="A1" s="70"/>
      <c r="B1" s="71" t="s">
        <v>19</v>
      </c>
      <c r="C1" s="72" t="s">
        <v>529</v>
      </c>
      <c r="D1" s="73">
        <v>3.5</v>
      </c>
      <c r="E1" s="73">
        <v>0.6</v>
      </c>
      <c r="F1" s="71">
        <v>41.0</v>
      </c>
      <c r="G1" s="70"/>
      <c r="H1" s="70"/>
      <c r="I1" s="70"/>
      <c r="J1" s="70"/>
      <c r="K1" s="70"/>
      <c r="L1" s="70"/>
      <c r="M1" s="70"/>
      <c r="N1" s="70"/>
      <c r="O1" s="70"/>
      <c r="P1" s="70"/>
      <c r="Q1" s="70"/>
      <c r="R1" s="70"/>
      <c r="S1" s="70"/>
      <c r="T1" s="70"/>
      <c r="U1" s="70"/>
      <c r="V1" s="70"/>
      <c r="W1" s="70"/>
      <c r="X1" s="70"/>
    </row>
    <row r="2">
      <c r="A2" s="70"/>
      <c r="B2" s="70" t="s">
        <v>530</v>
      </c>
      <c r="C2" s="74">
        <v>350.0</v>
      </c>
      <c r="D2" s="75">
        <f t="shared" ref="D2:D207" si="1">C2*$D$1</f>
        <v>1225</v>
      </c>
      <c r="E2" s="75">
        <f t="shared" ref="E2:E207" si="2">D2*$E$1</f>
        <v>735</v>
      </c>
      <c r="F2" s="75">
        <f t="shared" ref="F2:F207" si="3">E2*$F$1</f>
        <v>30135</v>
      </c>
      <c r="G2" s="70"/>
      <c r="H2" s="70"/>
      <c r="I2" s="70"/>
      <c r="J2" s="70"/>
      <c r="K2" s="70"/>
      <c r="L2" s="70"/>
      <c r="M2" s="70"/>
      <c r="N2" s="70"/>
      <c r="O2" s="70"/>
      <c r="P2" s="70"/>
      <c r="Q2" s="70"/>
      <c r="R2" s="70"/>
      <c r="S2" s="70"/>
      <c r="T2" s="70"/>
      <c r="U2" s="70"/>
      <c r="V2" s="70"/>
      <c r="W2" s="70"/>
      <c r="X2" s="70"/>
    </row>
    <row r="3">
      <c r="A3" s="70"/>
      <c r="B3" s="70" t="s">
        <v>531</v>
      </c>
      <c r="C3" s="74">
        <v>350.0</v>
      </c>
      <c r="D3" s="75">
        <f t="shared" si="1"/>
        <v>1225</v>
      </c>
      <c r="E3" s="75">
        <f t="shared" si="2"/>
        <v>735</v>
      </c>
      <c r="F3" s="75">
        <f t="shared" si="3"/>
        <v>30135</v>
      </c>
      <c r="G3" s="70"/>
      <c r="H3" s="70"/>
      <c r="I3" s="70"/>
      <c r="J3" s="70"/>
      <c r="K3" s="70"/>
      <c r="L3" s="70"/>
      <c r="M3" s="70"/>
      <c r="N3" s="70"/>
      <c r="O3" s="70"/>
      <c r="P3" s="70"/>
      <c r="Q3" s="70"/>
      <c r="R3" s="70"/>
      <c r="S3" s="70"/>
      <c r="T3" s="70"/>
      <c r="U3" s="70"/>
      <c r="V3" s="70"/>
      <c r="W3" s="70"/>
      <c r="X3" s="70"/>
    </row>
    <row r="4">
      <c r="A4" s="70"/>
      <c r="B4" s="70" t="s">
        <v>532</v>
      </c>
      <c r="C4" s="74">
        <v>350.0</v>
      </c>
      <c r="D4" s="75">
        <f t="shared" si="1"/>
        <v>1225</v>
      </c>
      <c r="E4" s="75">
        <f t="shared" si="2"/>
        <v>735</v>
      </c>
      <c r="F4" s="75">
        <f t="shared" si="3"/>
        <v>30135</v>
      </c>
      <c r="G4" s="70"/>
      <c r="H4" s="70"/>
      <c r="I4" s="70"/>
      <c r="J4" s="70"/>
      <c r="K4" s="70"/>
      <c r="L4" s="70"/>
      <c r="M4" s="70"/>
      <c r="N4" s="70"/>
      <c r="O4" s="70"/>
      <c r="P4" s="70"/>
      <c r="Q4" s="70"/>
      <c r="R4" s="70"/>
      <c r="S4" s="70"/>
      <c r="T4" s="70"/>
      <c r="U4" s="70"/>
      <c r="V4" s="70"/>
      <c r="W4" s="70"/>
      <c r="X4" s="70"/>
    </row>
    <row r="5">
      <c r="A5" s="70"/>
      <c r="B5" s="70" t="s">
        <v>533</v>
      </c>
      <c r="C5" s="74">
        <v>350.0</v>
      </c>
      <c r="D5" s="75">
        <f t="shared" si="1"/>
        <v>1225</v>
      </c>
      <c r="E5" s="75">
        <f t="shared" si="2"/>
        <v>735</v>
      </c>
      <c r="F5" s="75">
        <f t="shared" si="3"/>
        <v>30135</v>
      </c>
      <c r="G5" s="70"/>
      <c r="H5" s="70"/>
      <c r="I5" s="70"/>
      <c r="J5" s="70"/>
      <c r="K5" s="70"/>
      <c r="L5" s="70"/>
      <c r="M5" s="70"/>
      <c r="N5" s="70"/>
      <c r="O5" s="70"/>
      <c r="P5" s="70"/>
      <c r="Q5" s="70"/>
      <c r="R5" s="70"/>
      <c r="S5" s="70"/>
      <c r="T5" s="70"/>
      <c r="U5" s="70"/>
      <c r="V5" s="70"/>
      <c r="W5" s="70"/>
      <c r="X5" s="70"/>
    </row>
    <row r="6">
      <c r="A6" s="70"/>
      <c r="B6" s="70" t="s">
        <v>534</v>
      </c>
      <c r="C6" s="74">
        <v>350.0</v>
      </c>
      <c r="D6" s="75">
        <f t="shared" si="1"/>
        <v>1225</v>
      </c>
      <c r="E6" s="75">
        <f t="shared" si="2"/>
        <v>735</v>
      </c>
      <c r="F6" s="75">
        <f t="shared" si="3"/>
        <v>30135</v>
      </c>
      <c r="G6" s="70"/>
      <c r="H6" s="70"/>
      <c r="I6" s="70"/>
      <c r="J6" s="70"/>
      <c r="K6" s="70"/>
      <c r="L6" s="70"/>
      <c r="M6" s="70"/>
      <c r="N6" s="70"/>
      <c r="O6" s="70"/>
      <c r="P6" s="70"/>
      <c r="Q6" s="70"/>
      <c r="R6" s="70"/>
      <c r="S6" s="70"/>
      <c r="T6" s="70"/>
      <c r="U6" s="70"/>
      <c r="V6" s="70"/>
      <c r="W6" s="70"/>
      <c r="X6" s="70"/>
    </row>
    <row r="7">
      <c r="A7" s="70"/>
      <c r="B7" s="76" t="s">
        <v>535</v>
      </c>
      <c r="C7" s="74">
        <v>350.0</v>
      </c>
      <c r="D7" s="75">
        <f t="shared" si="1"/>
        <v>1225</v>
      </c>
      <c r="E7" s="75">
        <f t="shared" si="2"/>
        <v>735</v>
      </c>
      <c r="F7" s="75">
        <f t="shared" si="3"/>
        <v>30135</v>
      </c>
      <c r="G7" s="70"/>
      <c r="H7" s="70"/>
      <c r="I7" s="70"/>
      <c r="J7" s="70"/>
      <c r="K7" s="70"/>
      <c r="L7" s="70"/>
      <c r="M7" s="70"/>
      <c r="N7" s="70"/>
      <c r="O7" s="70"/>
      <c r="P7" s="70"/>
      <c r="Q7" s="70"/>
      <c r="R7" s="70"/>
      <c r="S7" s="70"/>
      <c r="T7" s="70"/>
      <c r="U7" s="70"/>
      <c r="V7" s="70"/>
      <c r="W7" s="70"/>
      <c r="X7" s="70"/>
    </row>
    <row r="8">
      <c r="A8" s="70"/>
      <c r="B8" s="76" t="s">
        <v>536</v>
      </c>
      <c r="C8" s="74">
        <v>350.0</v>
      </c>
      <c r="D8" s="75">
        <f t="shared" si="1"/>
        <v>1225</v>
      </c>
      <c r="E8" s="75">
        <f t="shared" si="2"/>
        <v>735</v>
      </c>
      <c r="F8" s="75">
        <f t="shared" si="3"/>
        <v>30135</v>
      </c>
      <c r="G8" s="70"/>
      <c r="H8" s="70"/>
      <c r="I8" s="70"/>
      <c r="J8" s="70"/>
      <c r="K8" s="70"/>
      <c r="L8" s="70"/>
      <c r="M8" s="70"/>
      <c r="N8" s="70"/>
      <c r="O8" s="70"/>
      <c r="P8" s="70"/>
      <c r="Q8" s="70"/>
      <c r="R8" s="70"/>
      <c r="S8" s="70"/>
      <c r="T8" s="70"/>
      <c r="U8" s="70"/>
      <c r="V8" s="70"/>
      <c r="W8" s="70"/>
      <c r="X8" s="70"/>
    </row>
    <row r="9">
      <c r="A9" s="70"/>
      <c r="B9" s="76" t="s">
        <v>537</v>
      </c>
      <c r="C9" s="74">
        <v>350.0</v>
      </c>
      <c r="D9" s="75">
        <f t="shared" si="1"/>
        <v>1225</v>
      </c>
      <c r="E9" s="75">
        <f t="shared" si="2"/>
        <v>735</v>
      </c>
      <c r="F9" s="75">
        <f t="shared" si="3"/>
        <v>30135</v>
      </c>
      <c r="G9" s="70"/>
      <c r="H9" s="70"/>
      <c r="I9" s="70"/>
      <c r="J9" s="70"/>
      <c r="K9" s="70"/>
      <c r="L9" s="70"/>
      <c r="M9" s="70"/>
      <c r="N9" s="70"/>
      <c r="O9" s="70"/>
      <c r="P9" s="70"/>
      <c r="Q9" s="70"/>
      <c r="R9" s="70"/>
      <c r="S9" s="70"/>
      <c r="T9" s="70"/>
      <c r="U9" s="70"/>
      <c r="V9" s="70"/>
      <c r="W9" s="70"/>
      <c r="X9" s="70"/>
    </row>
    <row r="10">
      <c r="A10" s="70"/>
      <c r="B10" s="76" t="s">
        <v>91</v>
      </c>
      <c r="C10" s="74">
        <v>350.0</v>
      </c>
      <c r="D10" s="75">
        <f t="shared" si="1"/>
        <v>1225</v>
      </c>
      <c r="E10" s="75">
        <f t="shared" si="2"/>
        <v>735</v>
      </c>
      <c r="F10" s="75">
        <f t="shared" si="3"/>
        <v>30135</v>
      </c>
      <c r="G10" s="70"/>
      <c r="H10" s="70"/>
      <c r="I10" s="70"/>
      <c r="J10" s="70"/>
      <c r="K10" s="70"/>
      <c r="L10" s="70"/>
      <c r="M10" s="70"/>
      <c r="N10" s="70"/>
      <c r="O10" s="70"/>
      <c r="P10" s="70"/>
      <c r="Q10" s="70"/>
      <c r="R10" s="70"/>
      <c r="S10" s="70"/>
      <c r="T10" s="70"/>
      <c r="U10" s="70"/>
      <c r="V10" s="70"/>
      <c r="W10" s="70"/>
      <c r="X10" s="70"/>
    </row>
    <row r="11">
      <c r="A11" s="70"/>
      <c r="B11" s="76" t="s">
        <v>538</v>
      </c>
      <c r="C11" s="74">
        <v>350.0</v>
      </c>
      <c r="D11" s="75">
        <f t="shared" si="1"/>
        <v>1225</v>
      </c>
      <c r="E11" s="75">
        <f t="shared" si="2"/>
        <v>735</v>
      </c>
      <c r="F11" s="75">
        <f t="shared" si="3"/>
        <v>30135</v>
      </c>
      <c r="G11" s="70"/>
      <c r="H11" s="70"/>
      <c r="I11" s="70"/>
      <c r="J11" s="70"/>
      <c r="K11" s="70"/>
      <c r="L11" s="70"/>
      <c r="M11" s="70"/>
      <c r="N11" s="70"/>
      <c r="O11" s="70"/>
      <c r="P11" s="70"/>
      <c r="Q11" s="70"/>
      <c r="R11" s="70"/>
      <c r="S11" s="70"/>
      <c r="T11" s="70"/>
      <c r="U11" s="70"/>
      <c r="V11" s="70"/>
      <c r="W11" s="70"/>
      <c r="X11" s="70"/>
    </row>
    <row r="12">
      <c r="A12" s="70"/>
      <c r="B12" s="76" t="s">
        <v>539</v>
      </c>
      <c r="C12" s="74">
        <v>350.0</v>
      </c>
      <c r="D12" s="75">
        <f t="shared" si="1"/>
        <v>1225</v>
      </c>
      <c r="E12" s="75">
        <f t="shared" si="2"/>
        <v>735</v>
      </c>
      <c r="F12" s="75">
        <f t="shared" si="3"/>
        <v>30135</v>
      </c>
      <c r="G12" s="70"/>
      <c r="H12" s="70"/>
      <c r="I12" s="70"/>
      <c r="J12" s="70"/>
      <c r="K12" s="70"/>
      <c r="L12" s="70"/>
      <c r="M12" s="70"/>
      <c r="N12" s="70"/>
      <c r="O12" s="70"/>
      <c r="P12" s="70"/>
      <c r="Q12" s="70"/>
      <c r="R12" s="70"/>
      <c r="S12" s="70"/>
      <c r="T12" s="70"/>
      <c r="U12" s="70"/>
      <c r="V12" s="70"/>
      <c r="W12" s="70"/>
      <c r="X12" s="70"/>
    </row>
    <row r="13">
      <c r="A13" s="70"/>
      <c r="B13" s="76" t="s">
        <v>519</v>
      </c>
      <c r="C13" s="74">
        <v>350.0</v>
      </c>
      <c r="D13" s="75">
        <f t="shared" si="1"/>
        <v>1225</v>
      </c>
      <c r="E13" s="75">
        <f t="shared" si="2"/>
        <v>735</v>
      </c>
      <c r="F13" s="75">
        <f t="shared" si="3"/>
        <v>30135</v>
      </c>
      <c r="G13" s="70"/>
      <c r="H13" s="70"/>
      <c r="I13" s="70"/>
      <c r="J13" s="70"/>
      <c r="K13" s="70"/>
      <c r="L13" s="70"/>
      <c r="M13" s="70"/>
      <c r="N13" s="70"/>
      <c r="O13" s="70"/>
      <c r="P13" s="70"/>
      <c r="Q13" s="70"/>
      <c r="R13" s="70"/>
      <c r="S13" s="70"/>
      <c r="T13" s="70"/>
      <c r="U13" s="70"/>
      <c r="V13" s="70"/>
      <c r="W13" s="70"/>
      <c r="X13" s="70"/>
    </row>
    <row r="14">
      <c r="A14" s="70"/>
      <c r="B14" s="76" t="s">
        <v>540</v>
      </c>
      <c r="C14" s="74">
        <v>350.0</v>
      </c>
      <c r="D14" s="75">
        <f t="shared" si="1"/>
        <v>1225</v>
      </c>
      <c r="E14" s="75">
        <f t="shared" si="2"/>
        <v>735</v>
      </c>
      <c r="F14" s="75">
        <f t="shared" si="3"/>
        <v>30135</v>
      </c>
      <c r="G14" s="70"/>
      <c r="H14" s="70"/>
      <c r="I14" s="70"/>
      <c r="J14" s="70"/>
      <c r="K14" s="70"/>
      <c r="L14" s="70"/>
      <c r="M14" s="70"/>
      <c r="N14" s="70"/>
      <c r="O14" s="70"/>
      <c r="P14" s="70"/>
      <c r="Q14" s="70"/>
      <c r="R14" s="70"/>
      <c r="S14" s="70"/>
      <c r="T14" s="70"/>
      <c r="U14" s="70"/>
      <c r="V14" s="70"/>
      <c r="W14" s="70"/>
      <c r="X14" s="70"/>
    </row>
    <row r="15">
      <c r="A15" s="70"/>
      <c r="B15" s="76" t="s">
        <v>131</v>
      </c>
      <c r="C15" s="74">
        <v>350.0</v>
      </c>
      <c r="D15" s="75">
        <f t="shared" si="1"/>
        <v>1225</v>
      </c>
      <c r="E15" s="75">
        <f t="shared" si="2"/>
        <v>735</v>
      </c>
      <c r="F15" s="75">
        <f t="shared" si="3"/>
        <v>30135</v>
      </c>
      <c r="G15" s="70"/>
      <c r="H15" s="70"/>
      <c r="I15" s="70"/>
      <c r="J15" s="70"/>
      <c r="K15" s="70"/>
      <c r="L15" s="70"/>
      <c r="M15" s="70"/>
      <c r="N15" s="70"/>
      <c r="O15" s="70"/>
      <c r="P15" s="70"/>
      <c r="Q15" s="70"/>
      <c r="R15" s="70"/>
      <c r="S15" s="70"/>
      <c r="T15" s="70"/>
      <c r="U15" s="70"/>
      <c r="V15" s="70"/>
      <c r="W15" s="70"/>
      <c r="X15" s="70"/>
    </row>
    <row r="16">
      <c r="A16" s="70"/>
      <c r="B16" s="76" t="s">
        <v>31</v>
      </c>
      <c r="C16" s="77">
        <v>364.0</v>
      </c>
      <c r="D16" s="75">
        <f t="shared" si="1"/>
        <v>1274</v>
      </c>
      <c r="E16" s="75">
        <f t="shared" si="2"/>
        <v>764.4</v>
      </c>
      <c r="F16" s="75">
        <f t="shared" si="3"/>
        <v>31340.4</v>
      </c>
      <c r="G16" s="70"/>
      <c r="H16" s="70"/>
      <c r="I16" s="70"/>
      <c r="J16" s="70"/>
      <c r="K16" s="70"/>
      <c r="L16" s="70"/>
      <c r="M16" s="70"/>
      <c r="N16" s="70"/>
      <c r="O16" s="70"/>
      <c r="P16" s="70"/>
      <c r="Q16" s="70"/>
      <c r="R16" s="70"/>
      <c r="S16" s="70"/>
      <c r="T16" s="70"/>
      <c r="U16" s="70"/>
      <c r="V16" s="70"/>
      <c r="W16" s="70"/>
      <c r="X16" s="70"/>
    </row>
    <row r="17">
      <c r="A17" s="70"/>
      <c r="B17" s="76" t="s">
        <v>541</v>
      </c>
      <c r="C17" s="74">
        <v>350.0</v>
      </c>
      <c r="D17" s="75">
        <f t="shared" si="1"/>
        <v>1225</v>
      </c>
      <c r="E17" s="75">
        <f t="shared" si="2"/>
        <v>735</v>
      </c>
      <c r="F17" s="75">
        <f t="shared" si="3"/>
        <v>30135</v>
      </c>
      <c r="G17" s="70"/>
      <c r="H17" s="70"/>
      <c r="I17" s="70"/>
      <c r="J17" s="70"/>
      <c r="K17" s="70"/>
      <c r="L17" s="70"/>
      <c r="M17" s="70"/>
      <c r="N17" s="70"/>
      <c r="O17" s="70"/>
      <c r="P17" s="70"/>
      <c r="Q17" s="70"/>
      <c r="R17" s="70"/>
      <c r="S17" s="70"/>
      <c r="T17" s="70"/>
      <c r="U17" s="70"/>
      <c r="V17" s="70"/>
      <c r="W17" s="70"/>
      <c r="X17" s="70"/>
    </row>
    <row r="18">
      <c r="A18" s="70"/>
      <c r="B18" s="76" t="s">
        <v>542</v>
      </c>
      <c r="C18" s="74">
        <v>350.0</v>
      </c>
      <c r="D18" s="75">
        <f t="shared" si="1"/>
        <v>1225</v>
      </c>
      <c r="E18" s="75">
        <f t="shared" si="2"/>
        <v>735</v>
      </c>
      <c r="F18" s="75">
        <f t="shared" si="3"/>
        <v>30135</v>
      </c>
      <c r="G18" s="70"/>
      <c r="H18" s="70"/>
      <c r="I18" s="70"/>
      <c r="J18" s="70"/>
      <c r="K18" s="70"/>
      <c r="L18" s="70"/>
      <c r="M18" s="70"/>
      <c r="N18" s="70"/>
      <c r="O18" s="70"/>
      <c r="P18" s="70"/>
      <c r="Q18" s="70"/>
      <c r="R18" s="70"/>
      <c r="S18" s="70"/>
      <c r="T18" s="70"/>
      <c r="U18" s="70"/>
      <c r="V18" s="70"/>
      <c r="W18" s="70"/>
      <c r="X18" s="70"/>
    </row>
    <row r="19">
      <c r="A19" s="70"/>
      <c r="B19" s="76" t="s">
        <v>543</v>
      </c>
      <c r="C19" s="77">
        <v>328.0</v>
      </c>
      <c r="D19" s="75">
        <f t="shared" si="1"/>
        <v>1148</v>
      </c>
      <c r="E19" s="75">
        <f t="shared" si="2"/>
        <v>688.8</v>
      </c>
      <c r="F19" s="75">
        <f t="shared" si="3"/>
        <v>28240.8</v>
      </c>
      <c r="G19" s="70"/>
      <c r="H19" s="70"/>
      <c r="I19" s="70"/>
      <c r="J19" s="70"/>
      <c r="K19" s="70"/>
      <c r="L19" s="70"/>
      <c r="M19" s="70"/>
      <c r="N19" s="70"/>
      <c r="O19" s="70"/>
      <c r="P19" s="70"/>
      <c r="Q19" s="70"/>
      <c r="R19" s="70"/>
      <c r="S19" s="70"/>
      <c r="T19" s="70"/>
      <c r="U19" s="70"/>
      <c r="V19" s="70"/>
      <c r="W19" s="70"/>
      <c r="X19" s="70"/>
    </row>
    <row r="20">
      <c r="A20" s="70"/>
      <c r="B20" s="76" t="s">
        <v>544</v>
      </c>
      <c r="C20" s="74">
        <v>350.0</v>
      </c>
      <c r="D20" s="75">
        <f t="shared" si="1"/>
        <v>1225</v>
      </c>
      <c r="E20" s="75">
        <f t="shared" si="2"/>
        <v>735</v>
      </c>
      <c r="F20" s="75">
        <f t="shared" si="3"/>
        <v>30135</v>
      </c>
      <c r="G20" s="70"/>
      <c r="H20" s="70"/>
      <c r="I20" s="70"/>
      <c r="J20" s="70"/>
      <c r="K20" s="70"/>
      <c r="L20" s="70"/>
      <c r="M20" s="70"/>
      <c r="N20" s="70"/>
      <c r="O20" s="70"/>
      <c r="P20" s="70"/>
      <c r="Q20" s="70"/>
      <c r="R20" s="70"/>
      <c r="S20" s="70"/>
      <c r="T20" s="70"/>
      <c r="U20" s="70"/>
      <c r="V20" s="70"/>
      <c r="W20" s="70"/>
      <c r="X20" s="70"/>
    </row>
    <row r="21" ht="15.75" customHeight="1">
      <c r="A21" s="70"/>
      <c r="B21" s="76" t="s">
        <v>545</v>
      </c>
      <c r="C21" s="77">
        <v>336.0</v>
      </c>
      <c r="D21" s="75">
        <f t="shared" si="1"/>
        <v>1176</v>
      </c>
      <c r="E21" s="75">
        <f t="shared" si="2"/>
        <v>705.6</v>
      </c>
      <c r="F21" s="75">
        <f t="shared" si="3"/>
        <v>28929.6</v>
      </c>
      <c r="G21" s="70"/>
      <c r="H21" s="70"/>
      <c r="I21" s="70"/>
      <c r="J21" s="70"/>
      <c r="K21" s="70"/>
      <c r="L21" s="70"/>
      <c r="M21" s="70"/>
      <c r="N21" s="70"/>
      <c r="O21" s="70"/>
      <c r="P21" s="70"/>
      <c r="Q21" s="70"/>
      <c r="R21" s="70"/>
      <c r="S21" s="70"/>
      <c r="T21" s="70"/>
      <c r="U21" s="70"/>
      <c r="V21" s="70"/>
      <c r="W21" s="70"/>
      <c r="X21" s="70"/>
    </row>
    <row r="22" ht="15.75" customHeight="1">
      <c r="A22" s="70"/>
      <c r="B22" s="76" t="s">
        <v>49</v>
      </c>
      <c r="C22" s="77">
        <v>320.0</v>
      </c>
      <c r="D22" s="75">
        <f t="shared" si="1"/>
        <v>1120</v>
      </c>
      <c r="E22" s="75">
        <f t="shared" si="2"/>
        <v>672</v>
      </c>
      <c r="F22" s="75">
        <f t="shared" si="3"/>
        <v>27552</v>
      </c>
      <c r="G22" s="70"/>
      <c r="H22" s="70"/>
      <c r="I22" s="70"/>
      <c r="J22" s="70"/>
      <c r="K22" s="70"/>
      <c r="L22" s="70"/>
      <c r="M22" s="70"/>
      <c r="N22" s="70"/>
      <c r="O22" s="70"/>
      <c r="P22" s="70"/>
      <c r="Q22" s="70"/>
      <c r="R22" s="70"/>
      <c r="S22" s="70"/>
      <c r="T22" s="70"/>
      <c r="U22" s="70"/>
      <c r="V22" s="70"/>
      <c r="W22" s="70"/>
      <c r="X22" s="70"/>
    </row>
    <row r="23" ht="15.75" customHeight="1">
      <c r="A23" s="70"/>
      <c r="B23" s="70" t="s">
        <v>546</v>
      </c>
      <c r="C23" s="78">
        <v>319.0</v>
      </c>
      <c r="D23" s="75">
        <f t="shared" si="1"/>
        <v>1116.5</v>
      </c>
      <c r="E23" s="75">
        <f t="shared" si="2"/>
        <v>669.9</v>
      </c>
      <c r="F23" s="75">
        <f t="shared" si="3"/>
        <v>27465.9</v>
      </c>
      <c r="G23" s="70"/>
      <c r="H23" s="70"/>
      <c r="I23" s="70"/>
      <c r="J23" s="70"/>
      <c r="K23" s="70"/>
      <c r="L23" s="70"/>
      <c r="M23" s="70"/>
      <c r="N23" s="70"/>
      <c r="O23" s="70"/>
      <c r="P23" s="70"/>
      <c r="Q23" s="70"/>
      <c r="R23" s="70"/>
      <c r="S23" s="70"/>
      <c r="T23" s="70"/>
      <c r="U23" s="70"/>
      <c r="V23" s="70"/>
      <c r="W23" s="70"/>
      <c r="X23" s="70"/>
    </row>
    <row r="24" ht="15.75" customHeight="1">
      <c r="A24" s="70"/>
      <c r="B24" s="70" t="s">
        <v>516</v>
      </c>
      <c r="C24" s="78">
        <v>318.0</v>
      </c>
      <c r="D24" s="75">
        <f t="shared" si="1"/>
        <v>1113</v>
      </c>
      <c r="E24" s="75">
        <f t="shared" si="2"/>
        <v>667.8</v>
      </c>
      <c r="F24" s="75">
        <f t="shared" si="3"/>
        <v>27379.8</v>
      </c>
      <c r="G24" s="70"/>
      <c r="H24" s="70"/>
      <c r="I24" s="70"/>
      <c r="J24" s="70"/>
      <c r="K24" s="70"/>
      <c r="L24" s="70"/>
      <c r="M24" s="70"/>
      <c r="N24" s="70"/>
      <c r="O24" s="70"/>
      <c r="P24" s="70"/>
      <c r="Q24" s="70"/>
      <c r="R24" s="70"/>
      <c r="S24" s="70"/>
      <c r="T24" s="70"/>
      <c r="U24" s="70"/>
      <c r="V24" s="70"/>
      <c r="W24" s="70"/>
      <c r="X24" s="70"/>
    </row>
    <row r="25" ht="15.75" customHeight="1">
      <c r="A25" s="70"/>
      <c r="B25" s="70" t="s">
        <v>547</v>
      </c>
      <c r="C25" s="78">
        <v>334.0</v>
      </c>
      <c r="D25" s="75">
        <f t="shared" si="1"/>
        <v>1169</v>
      </c>
      <c r="E25" s="75">
        <f t="shared" si="2"/>
        <v>701.4</v>
      </c>
      <c r="F25" s="75">
        <f t="shared" si="3"/>
        <v>28757.4</v>
      </c>
      <c r="G25" s="70"/>
      <c r="H25" s="70"/>
      <c r="I25" s="70"/>
      <c r="J25" s="70"/>
      <c r="K25" s="70"/>
      <c r="L25" s="70"/>
      <c r="M25" s="70"/>
      <c r="N25" s="70"/>
      <c r="O25" s="70"/>
      <c r="P25" s="70"/>
      <c r="Q25" s="70"/>
      <c r="R25" s="70"/>
      <c r="S25" s="70"/>
      <c r="T25" s="70"/>
      <c r="U25" s="70"/>
      <c r="V25" s="70"/>
      <c r="W25" s="70"/>
      <c r="X25" s="70"/>
    </row>
    <row r="26" ht="15.75" customHeight="1">
      <c r="A26" s="70"/>
      <c r="B26" s="70" t="s">
        <v>548</v>
      </c>
      <c r="C26" s="78">
        <v>314.0</v>
      </c>
      <c r="D26" s="75">
        <f t="shared" si="1"/>
        <v>1099</v>
      </c>
      <c r="E26" s="75">
        <f t="shared" si="2"/>
        <v>659.4</v>
      </c>
      <c r="F26" s="75">
        <f t="shared" si="3"/>
        <v>27035.4</v>
      </c>
      <c r="G26" s="70"/>
      <c r="H26" s="70"/>
      <c r="I26" s="70"/>
      <c r="J26" s="70"/>
      <c r="K26" s="70"/>
      <c r="L26" s="70"/>
      <c r="M26" s="70"/>
      <c r="N26" s="70"/>
      <c r="O26" s="70"/>
      <c r="P26" s="70"/>
      <c r="Q26" s="70"/>
      <c r="R26" s="70"/>
      <c r="S26" s="70"/>
      <c r="T26" s="70"/>
      <c r="U26" s="70"/>
      <c r="V26" s="70"/>
      <c r="W26" s="70"/>
      <c r="X26" s="70"/>
    </row>
    <row r="27" ht="15.75" customHeight="1">
      <c r="A27" s="70"/>
      <c r="B27" s="70" t="s">
        <v>522</v>
      </c>
      <c r="C27" s="78">
        <v>327.0</v>
      </c>
      <c r="D27" s="75">
        <f t="shared" si="1"/>
        <v>1144.5</v>
      </c>
      <c r="E27" s="75">
        <f t="shared" si="2"/>
        <v>686.7</v>
      </c>
      <c r="F27" s="75">
        <f t="shared" si="3"/>
        <v>28154.7</v>
      </c>
      <c r="G27" s="70"/>
      <c r="H27" s="70"/>
      <c r="I27" s="70"/>
      <c r="J27" s="70"/>
      <c r="K27" s="70"/>
      <c r="L27" s="70"/>
      <c r="M27" s="70"/>
      <c r="N27" s="70"/>
      <c r="O27" s="70"/>
      <c r="P27" s="70"/>
      <c r="Q27" s="70"/>
      <c r="R27" s="70"/>
      <c r="S27" s="70"/>
      <c r="T27" s="70"/>
      <c r="U27" s="70"/>
      <c r="V27" s="70"/>
      <c r="W27" s="70"/>
      <c r="X27" s="70"/>
    </row>
    <row r="28" ht="15.75" customHeight="1">
      <c r="A28" s="70"/>
      <c r="B28" s="70" t="s">
        <v>515</v>
      </c>
      <c r="C28" s="78">
        <v>301.0</v>
      </c>
      <c r="D28" s="75">
        <f t="shared" si="1"/>
        <v>1053.5</v>
      </c>
      <c r="E28" s="75">
        <f t="shared" si="2"/>
        <v>632.1</v>
      </c>
      <c r="F28" s="75">
        <f t="shared" si="3"/>
        <v>25916.1</v>
      </c>
      <c r="G28" s="70"/>
      <c r="H28" s="70"/>
      <c r="I28" s="70"/>
      <c r="J28" s="70"/>
      <c r="K28" s="70"/>
      <c r="L28" s="70"/>
      <c r="M28" s="70"/>
      <c r="N28" s="70"/>
      <c r="O28" s="70"/>
      <c r="P28" s="70"/>
      <c r="Q28" s="70"/>
      <c r="R28" s="70"/>
      <c r="S28" s="70"/>
      <c r="T28" s="70"/>
      <c r="U28" s="70"/>
      <c r="V28" s="70"/>
      <c r="W28" s="70"/>
      <c r="X28" s="70"/>
    </row>
    <row r="29" ht="15.75" customHeight="1">
      <c r="A29" s="70"/>
      <c r="B29" s="76" t="s">
        <v>370</v>
      </c>
      <c r="C29" s="77">
        <v>388.0</v>
      </c>
      <c r="D29" s="75">
        <f t="shared" si="1"/>
        <v>1358</v>
      </c>
      <c r="E29" s="75">
        <f t="shared" si="2"/>
        <v>814.8</v>
      </c>
      <c r="F29" s="75">
        <f t="shared" si="3"/>
        <v>33406.8</v>
      </c>
      <c r="G29" s="70"/>
      <c r="H29" s="70"/>
      <c r="I29" s="70"/>
      <c r="J29" s="70"/>
      <c r="K29" s="70"/>
      <c r="L29" s="70"/>
      <c r="M29" s="70"/>
      <c r="N29" s="70"/>
      <c r="O29" s="70"/>
      <c r="P29" s="70"/>
      <c r="Q29" s="70"/>
      <c r="R29" s="70"/>
      <c r="S29" s="70"/>
      <c r="T29" s="70"/>
      <c r="U29" s="70"/>
      <c r="V29" s="70"/>
      <c r="W29" s="70"/>
      <c r="X29" s="70"/>
    </row>
    <row r="30" ht="15.75" customHeight="1">
      <c r="A30" s="70"/>
      <c r="B30" s="76" t="s">
        <v>42</v>
      </c>
      <c r="C30" s="77">
        <v>348.0</v>
      </c>
      <c r="D30" s="75">
        <f t="shared" si="1"/>
        <v>1218</v>
      </c>
      <c r="E30" s="75">
        <f t="shared" si="2"/>
        <v>730.8</v>
      </c>
      <c r="F30" s="75">
        <f t="shared" si="3"/>
        <v>29962.8</v>
      </c>
      <c r="G30" s="70"/>
      <c r="H30" s="70"/>
      <c r="I30" s="70"/>
      <c r="J30" s="70"/>
      <c r="K30" s="70"/>
      <c r="L30" s="70"/>
      <c r="M30" s="70"/>
      <c r="N30" s="70"/>
      <c r="O30" s="70"/>
      <c r="P30" s="70"/>
      <c r="Q30" s="70"/>
      <c r="R30" s="70"/>
      <c r="S30" s="70"/>
      <c r="T30" s="70"/>
      <c r="U30" s="70"/>
      <c r="V30" s="70"/>
      <c r="W30" s="70"/>
      <c r="X30" s="70"/>
    </row>
    <row r="31" ht="15.75" customHeight="1">
      <c r="A31" s="70"/>
      <c r="B31" s="76" t="s">
        <v>549</v>
      </c>
      <c r="C31" s="77">
        <v>359.0</v>
      </c>
      <c r="D31" s="75">
        <f t="shared" si="1"/>
        <v>1256.5</v>
      </c>
      <c r="E31" s="75">
        <f t="shared" si="2"/>
        <v>753.9</v>
      </c>
      <c r="F31" s="75">
        <f t="shared" si="3"/>
        <v>30909.9</v>
      </c>
      <c r="G31" s="70"/>
      <c r="H31" s="70"/>
      <c r="I31" s="70"/>
      <c r="J31" s="70"/>
      <c r="K31" s="70"/>
      <c r="L31" s="70"/>
      <c r="M31" s="70"/>
      <c r="N31" s="70"/>
      <c r="O31" s="70"/>
      <c r="P31" s="70"/>
      <c r="Q31" s="70"/>
      <c r="R31" s="70"/>
      <c r="S31" s="70"/>
      <c r="T31" s="70"/>
      <c r="U31" s="70"/>
      <c r="V31" s="70"/>
      <c r="W31" s="70"/>
      <c r="X31" s="70"/>
    </row>
    <row r="32" ht="15.75" customHeight="1">
      <c r="A32" s="70"/>
      <c r="B32" s="76" t="s">
        <v>138</v>
      </c>
      <c r="C32" s="77">
        <v>324.0</v>
      </c>
      <c r="D32" s="75">
        <f t="shared" si="1"/>
        <v>1134</v>
      </c>
      <c r="E32" s="75">
        <f t="shared" si="2"/>
        <v>680.4</v>
      </c>
      <c r="F32" s="75">
        <f t="shared" si="3"/>
        <v>27896.4</v>
      </c>
      <c r="G32" s="70"/>
      <c r="H32" s="70"/>
      <c r="I32" s="70"/>
      <c r="J32" s="70"/>
      <c r="K32" s="70"/>
      <c r="L32" s="70"/>
      <c r="M32" s="70"/>
      <c r="N32" s="70"/>
      <c r="O32" s="70"/>
      <c r="P32" s="70"/>
      <c r="Q32" s="70"/>
      <c r="R32" s="70"/>
      <c r="S32" s="70"/>
      <c r="T32" s="70"/>
      <c r="U32" s="70"/>
      <c r="V32" s="70"/>
      <c r="W32" s="70"/>
      <c r="X32" s="70"/>
    </row>
    <row r="33" ht="15.75" customHeight="1">
      <c r="A33" s="70"/>
      <c r="B33" s="76" t="s">
        <v>550</v>
      </c>
      <c r="C33" s="77">
        <v>294.0</v>
      </c>
      <c r="D33" s="75">
        <f t="shared" si="1"/>
        <v>1029</v>
      </c>
      <c r="E33" s="75">
        <f t="shared" si="2"/>
        <v>617.4</v>
      </c>
      <c r="F33" s="75">
        <f t="shared" si="3"/>
        <v>25313.4</v>
      </c>
      <c r="G33" s="70"/>
      <c r="H33" s="70"/>
      <c r="I33" s="70"/>
      <c r="J33" s="70"/>
      <c r="K33" s="70"/>
      <c r="L33" s="70"/>
      <c r="M33" s="70"/>
      <c r="N33" s="70"/>
      <c r="O33" s="70"/>
      <c r="P33" s="70"/>
      <c r="Q33" s="70"/>
      <c r="R33" s="70"/>
      <c r="S33" s="70"/>
      <c r="T33" s="70"/>
      <c r="U33" s="70"/>
      <c r="V33" s="70"/>
      <c r="W33" s="70"/>
      <c r="X33" s="70"/>
    </row>
    <row r="34" ht="15.75" customHeight="1">
      <c r="A34" s="70"/>
      <c r="B34" s="76" t="s">
        <v>454</v>
      </c>
      <c r="C34" s="77">
        <v>326.0</v>
      </c>
      <c r="D34" s="75">
        <f t="shared" si="1"/>
        <v>1141</v>
      </c>
      <c r="E34" s="75">
        <f t="shared" si="2"/>
        <v>684.6</v>
      </c>
      <c r="F34" s="75">
        <f t="shared" si="3"/>
        <v>28068.6</v>
      </c>
      <c r="G34" s="70"/>
      <c r="H34" s="70"/>
      <c r="I34" s="70"/>
      <c r="J34" s="70"/>
      <c r="K34" s="70"/>
      <c r="L34" s="70"/>
      <c r="M34" s="70"/>
      <c r="N34" s="70"/>
      <c r="O34" s="70"/>
      <c r="P34" s="70"/>
      <c r="Q34" s="70"/>
      <c r="R34" s="70"/>
      <c r="S34" s="70"/>
      <c r="T34" s="70"/>
      <c r="U34" s="70"/>
      <c r="V34" s="70"/>
      <c r="W34" s="70"/>
      <c r="X34" s="70"/>
    </row>
    <row r="35" ht="15.75" customHeight="1">
      <c r="A35" s="70"/>
      <c r="B35" s="76" t="s">
        <v>551</v>
      </c>
      <c r="C35" s="74">
        <v>350.0</v>
      </c>
      <c r="D35" s="75">
        <f t="shared" si="1"/>
        <v>1225</v>
      </c>
      <c r="E35" s="75">
        <f t="shared" si="2"/>
        <v>735</v>
      </c>
      <c r="F35" s="75">
        <f t="shared" si="3"/>
        <v>30135</v>
      </c>
      <c r="G35" s="70"/>
      <c r="H35" s="70"/>
      <c r="I35" s="70"/>
      <c r="J35" s="70"/>
      <c r="K35" s="70"/>
      <c r="L35" s="70"/>
      <c r="M35" s="70"/>
      <c r="N35" s="70"/>
      <c r="O35" s="70"/>
      <c r="P35" s="70"/>
      <c r="Q35" s="70"/>
      <c r="R35" s="70"/>
      <c r="S35" s="70"/>
      <c r="T35" s="70"/>
      <c r="U35" s="70"/>
      <c r="V35" s="70"/>
      <c r="W35" s="70"/>
      <c r="X35" s="70"/>
    </row>
    <row r="36" ht="15.75" customHeight="1">
      <c r="A36" s="70"/>
      <c r="B36" s="76" t="s">
        <v>275</v>
      </c>
      <c r="C36" s="77">
        <v>276.0</v>
      </c>
      <c r="D36" s="75">
        <f t="shared" si="1"/>
        <v>966</v>
      </c>
      <c r="E36" s="75">
        <f t="shared" si="2"/>
        <v>579.6</v>
      </c>
      <c r="F36" s="75">
        <f t="shared" si="3"/>
        <v>23763.6</v>
      </c>
      <c r="G36" s="70"/>
      <c r="H36" s="70"/>
      <c r="I36" s="70"/>
      <c r="J36" s="70"/>
      <c r="K36" s="70"/>
      <c r="L36" s="70"/>
      <c r="M36" s="70"/>
      <c r="N36" s="70"/>
      <c r="O36" s="70"/>
      <c r="P36" s="70"/>
      <c r="Q36" s="70"/>
      <c r="R36" s="70"/>
      <c r="S36" s="70"/>
      <c r="T36" s="70"/>
      <c r="U36" s="70"/>
      <c r="V36" s="70"/>
      <c r="W36" s="70"/>
      <c r="X36" s="70"/>
    </row>
    <row r="37" ht="15.75" customHeight="1">
      <c r="A37" s="70"/>
      <c r="B37" s="76" t="s">
        <v>57</v>
      </c>
      <c r="C37" s="77">
        <v>284.0</v>
      </c>
      <c r="D37" s="75">
        <f t="shared" si="1"/>
        <v>994</v>
      </c>
      <c r="E37" s="75">
        <f t="shared" si="2"/>
        <v>596.4</v>
      </c>
      <c r="F37" s="75">
        <f t="shared" si="3"/>
        <v>24452.4</v>
      </c>
      <c r="G37" s="70"/>
      <c r="H37" s="70"/>
      <c r="I37" s="70"/>
      <c r="J37" s="70"/>
      <c r="K37" s="70"/>
      <c r="L37" s="70"/>
      <c r="M37" s="70"/>
      <c r="N37" s="70"/>
      <c r="O37" s="70"/>
      <c r="P37" s="70"/>
      <c r="Q37" s="70"/>
      <c r="R37" s="70"/>
      <c r="S37" s="70"/>
      <c r="T37" s="70"/>
      <c r="U37" s="70"/>
      <c r="V37" s="70"/>
      <c r="W37" s="70"/>
      <c r="X37" s="70"/>
    </row>
    <row r="38" ht="15.75" customHeight="1">
      <c r="A38" s="70"/>
      <c r="B38" s="76" t="s">
        <v>552</v>
      </c>
      <c r="C38" s="77">
        <v>326.0</v>
      </c>
      <c r="D38" s="75">
        <f t="shared" si="1"/>
        <v>1141</v>
      </c>
      <c r="E38" s="75">
        <f t="shared" si="2"/>
        <v>684.6</v>
      </c>
      <c r="F38" s="75">
        <f t="shared" si="3"/>
        <v>28068.6</v>
      </c>
      <c r="G38" s="70"/>
      <c r="H38" s="70"/>
      <c r="I38" s="70"/>
      <c r="J38" s="70"/>
      <c r="K38" s="70"/>
      <c r="L38" s="70"/>
      <c r="M38" s="70"/>
      <c r="N38" s="70"/>
      <c r="O38" s="70"/>
      <c r="P38" s="70"/>
      <c r="Q38" s="70"/>
      <c r="R38" s="70"/>
      <c r="S38" s="70"/>
      <c r="T38" s="70"/>
      <c r="U38" s="70"/>
      <c r="V38" s="70"/>
      <c r="W38" s="70"/>
      <c r="X38" s="70"/>
    </row>
    <row r="39" ht="15.75" customHeight="1">
      <c r="A39" s="70"/>
      <c r="B39" s="76" t="s">
        <v>553</v>
      </c>
      <c r="C39" s="77">
        <v>300.0</v>
      </c>
      <c r="D39" s="75">
        <f t="shared" si="1"/>
        <v>1050</v>
      </c>
      <c r="E39" s="75">
        <f t="shared" si="2"/>
        <v>630</v>
      </c>
      <c r="F39" s="75">
        <f t="shared" si="3"/>
        <v>25830</v>
      </c>
      <c r="G39" s="70"/>
      <c r="H39" s="70"/>
      <c r="I39" s="70"/>
      <c r="J39" s="70"/>
      <c r="K39" s="70"/>
      <c r="L39" s="70"/>
      <c r="M39" s="70"/>
      <c r="N39" s="70"/>
      <c r="O39" s="70"/>
      <c r="P39" s="70"/>
      <c r="Q39" s="70"/>
      <c r="R39" s="70"/>
      <c r="S39" s="70"/>
      <c r="T39" s="70"/>
      <c r="U39" s="70"/>
      <c r="V39" s="70"/>
      <c r="W39" s="70"/>
      <c r="X39" s="70"/>
    </row>
    <row r="40" ht="15.75" customHeight="1">
      <c r="A40" s="70"/>
      <c r="B40" s="76" t="s">
        <v>174</v>
      </c>
      <c r="C40" s="77">
        <v>293.0</v>
      </c>
      <c r="D40" s="75">
        <f t="shared" si="1"/>
        <v>1025.5</v>
      </c>
      <c r="E40" s="75">
        <f t="shared" si="2"/>
        <v>615.3</v>
      </c>
      <c r="F40" s="75">
        <f t="shared" si="3"/>
        <v>25227.3</v>
      </c>
      <c r="G40" s="70"/>
      <c r="H40" s="70"/>
      <c r="I40" s="70"/>
      <c r="J40" s="70"/>
      <c r="K40" s="70"/>
      <c r="L40" s="70"/>
      <c r="M40" s="70"/>
      <c r="N40" s="70"/>
      <c r="O40" s="70"/>
      <c r="P40" s="70"/>
      <c r="Q40" s="70"/>
      <c r="R40" s="70"/>
      <c r="S40" s="70"/>
      <c r="T40" s="70"/>
      <c r="U40" s="70"/>
      <c r="V40" s="70"/>
      <c r="W40" s="70"/>
      <c r="X40" s="70"/>
    </row>
    <row r="41" ht="15.75" customHeight="1">
      <c r="A41" s="70"/>
      <c r="B41" s="76" t="s">
        <v>282</v>
      </c>
      <c r="C41" s="77">
        <v>316.0</v>
      </c>
      <c r="D41" s="75">
        <f t="shared" si="1"/>
        <v>1106</v>
      </c>
      <c r="E41" s="75">
        <f t="shared" si="2"/>
        <v>663.6</v>
      </c>
      <c r="F41" s="75">
        <f t="shared" si="3"/>
        <v>27207.6</v>
      </c>
      <c r="G41" s="70"/>
      <c r="H41" s="70"/>
      <c r="I41" s="70"/>
      <c r="J41" s="70"/>
      <c r="K41" s="70"/>
      <c r="L41" s="70"/>
      <c r="M41" s="70"/>
      <c r="N41" s="70"/>
      <c r="O41" s="70"/>
      <c r="P41" s="70"/>
      <c r="Q41" s="70"/>
      <c r="R41" s="70"/>
      <c r="S41" s="70"/>
      <c r="T41" s="70"/>
      <c r="U41" s="70"/>
      <c r="V41" s="70"/>
      <c r="W41" s="70"/>
      <c r="X41" s="70"/>
    </row>
    <row r="42" ht="15.75" customHeight="1">
      <c r="A42" s="70"/>
      <c r="B42" s="76" t="s">
        <v>554</v>
      </c>
      <c r="C42" s="77">
        <v>288.0</v>
      </c>
      <c r="D42" s="75">
        <f t="shared" si="1"/>
        <v>1008</v>
      </c>
      <c r="E42" s="75">
        <f t="shared" si="2"/>
        <v>604.8</v>
      </c>
      <c r="F42" s="75">
        <f t="shared" si="3"/>
        <v>24796.8</v>
      </c>
      <c r="G42" s="70"/>
      <c r="H42" s="70"/>
      <c r="I42" s="70"/>
      <c r="J42" s="70"/>
      <c r="K42" s="70"/>
      <c r="L42" s="70"/>
      <c r="M42" s="70"/>
      <c r="N42" s="70"/>
      <c r="O42" s="70"/>
      <c r="P42" s="70"/>
      <c r="Q42" s="70"/>
      <c r="R42" s="70"/>
      <c r="S42" s="70"/>
      <c r="T42" s="70"/>
      <c r="U42" s="70"/>
      <c r="V42" s="70"/>
      <c r="W42" s="70"/>
      <c r="X42" s="70"/>
    </row>
    <row r="43" ht="15.75" customHeight="1">
      <c r="A43" s="70"/>
      <c r="B43" s="76" t="s">
        <v>555</v>
      </c>
      <c r="C43" s="77">
        <v>326.0</v>
      </c>
      <c r="D43" s="75">
        <f t="shared" si="1"/>
        <v>1141</v>
      </c>
      <c r="E43" s="75">
        <f t="shared" si="2"/>
        <v>684.6</v>
      </c>
      <c r="F43" s="75">
        <f t="shared" si="3"/>
        <v>28068.6</v>
      </c>
      <c r="G43" s="70"/>
      <c r="H43" s="70"/>
      <c r="I43" s="70"/>
      <c r="J43" s="70"/>
      <c r="K43" s="70"/>
      <c r="L43" s="70"/>
      <c r="M43" s="70"/>
      <c r="N43" s="70"/>
      <c r="O43" s="70"/>
      <c r="P43" s="70"/>
      <c r="Q43" s="70"/>
      <c r="R43" s="70"/>
      <c r="S43" s="70"/>
      <c r="T43" s="70"/>
      <c r="U43" s="70"/>
      <c r="V43" s="70"/>
      <c r="W43" s="70"/>
      <c r="X43" s="70"/>
    </row>
    <row r="44" ht="15.75" customHeight="1">
      <c r="A44" s="70"/>
      <c r="B44" s="76" t="s">
        <v>521</v>
      </c>
      <c r="C44" s="77">
        <v>337.0</v>
      </c>
      <c r="D44" s="75">
        <f t="shared" si="1"/>
        <v>1179.5</v>
      </c>
      <c r="E44" s="75">
        <f t="shared" si="2"/>
        <v>707.7</v>
      </c>
      <c r="F44" s="75">
        <f t="shared" si="3"/>
        <v>29015.7</v>
      </c>
      <c r="G44" s="70"/>
      <c r="H44" s="70"/>
      <c r="I44" s="70"/>
      <c r="J44" s="70"/>
      <c r="K44" s="70"/>
      <c r="L44" s="70"/>
      <c r="M44" s="70"/>
      <c r="N44" s="70"/>
      <c r="O44" s="70"/>
      <c r="P44" s="70"/>
      <c r="Q44" s="70"/>
      <c r="R44" s="70"/>
      <c r="S44" s="70"/>
      <c r="T44" s="70"/>
      <c r="U44" s="70"/>
      <c r="V44" s="70"/>
      <c r="W44" s="70"/>
      <c r="X44" s="70"/>
    </row>
    <row r="45" ht="15.75" customHeight="1">
      <c r="A45" s="70"/>
      <c r="B45" s="76" t="s">
        <v>556</v>
      </c>
      <c r="C45" s="77">
        <v>266.0</v>
      </c>
      <c r="D45" s="75">
        <f t="shared" si="1"/>
        <v>931</v>
      </c>
      <c r="E45" s="75">
        <f t="shared" si="2"/>
        <v>558.6</v>
      </c>
      <c r="F45" s="75">
        <f t="shared" si="3"/>
        <v>22902.6</v>
      </c>
      <c r="G45" s="70"/>
      <c r="H45" s="70"/>
      <c r="I45" s="70"/>
      <c r="J45" s="70"/>
      <c r="K45" s="70"/>
      <c r="L45" s="70"/>
      <c r="M45" s="70"/>
      <c r="N45" s="70"/>
      <c r="O45" s="70"/>
      <c r="P45" s="70"/>
      <c r="Q45" s="70"/>
      <c r="R45" s="70"/>
      <c r="S45" s="70"/>
      <c r="T45" s="70"/>
      <c r="U45" s="70"/>
      <c r="V45" s="70"/>
      <c r="W45" s="70"/>
      <c r="X45" s="70"/>
    </row>
    <row r="46" ht="15.75" customHeight="1">
      <c r="A46" s="70"/>
      <c r="B46" s="76" t="s">
        <v>523</v>
      </c>
      <c r="C46" s="77">
        <v>298.0</v>
      </c>
      <c r="D46" s="75">
        <f t="shared" si="1"/>
        <v>1043</v>
      </c>
      <c r="E46" s="75">
        <f t="shared" si="2"/>
        <v>625.8</v>
      </c>
      <c r="F46" s="75">
        <f t="shared" si="3"/>
        <v>25657.8</v>
      </c>
      <c r="G46" s="70"/>
      <c r="H46" s="70"/>
      <c r="I46" s="70"/>
      <c r="J46" s="70"/>
      <c r="K46" s="70"/>
      <c r="L46" s="70"/>
      <c r="M46" s="70"/>
      <c r="N46" s="70"/>
      <c r="O46" s="70"/>
      <c r="P46" s="70"/>
      <c r="Q46" s="70"/>
      <c r="R46" s="70"/>
      <c r="S46" s="70"/>
      <c r="T46" s="70"/>
      <c r="U46" s="70"/>
      <c r="V46" s="70"/>
      <c r="W46" s="70"/>
      <c r="X46" s="70"/>
    </row>
    <row r="47" ht="15.75" customHeight="1">
      <c r="A47" s="70"/>
      <c r="B47" s="76" t="s">
        <v>557</v>
      </c>
      <c r="C47" s="77">
        <v>261.0</v>
      </c>
      <c r="D47" s="75">
        <f t="shared" si="1"/>
        <v>913.5</v>
      </c>
      <c r="E47" s="75">
        <f t="shared" si="2"/>
        <v>548.1</v>
      </c>
      <c r="F47" s="75">
        <f t="shared" si="3"/>
        <v>22472.1</v>
      </c>
      <c r="G47" s="70"/>
      <c r="H47" s="70"/>
      <c r="I47" s="70"/>
      <c r="J47" s="70"/>
      <c r="K47" s="70"/>
      <c r="L47" s="70"/>
      <c r="M47" s="70"/>
      <c r="N47" s="70"/>
      <c r="O47" s="70"/>
      <c r="P47" s="70"/>
      <c r="Q47" s="70"/>
      <c r="R47" s="70"/>
      <c r="S47" s="70"/>
      <c r="T47" s="70"/>
      <c r="U47" s="70"/>
      <c r="V47" s="70"/>
      <c r="W47" s="70"/>
      <c r="X47" s="70"/>
    </row>
    <row r="48" ht="15.75" customHeight="1">
      <c r="A48" s="70"/>
      <c r="B48" s="76" t="s">
        <v>558</v>
      </c>
      <c r="C48" s="77">
        <v>288.0</v>
      </c>
      <c r="D48" s="75">
        <f t="shared" si="1"/>
        <v>1008</v>
      </c>
      <c r="E48" s="75">
        <f t="shared" si="2"/>
        <v>604.8</v>
      </c>
      <c r="F48" s="75">
        <f t="shared" si="3"/>
        <v>24796.8</v>
      </c>
      <c r="G48" s="70"/>
      <c r="H48" s="70"/>
      <c r="I48" s="70"/>
      <c r="J48" s="70"/>
      <c r="K48" s="70"/>
      <c r="L48" s="70"/>
      <c r="M48" s="70"/>
      <c r="N48" s="70"/>
      <c r="O48" s="70"/>
      <c r="P48" s="70"/>
      <c r="Q48" s="70"/>
      <c r="R48" s="70"/>
      <c r="S48" s="70"/>
      <c r="T48" s="70"/>
      <c r="U48" s="70"/>
      <c r="V48" s="70"/>
      <c r="W48" s="70"/>
      <c r="X48" s="70"/>
    </row>
    <row r="49" ht="15.75" customHeight="1">
      <c r="A49" s="70"/>
      <c r="B49" s="76" t="s">
        <v>559</v>
      </c>
      <c r="C49" s="74">
        <v>350.0</v>
      </c>
      <c r="D49" s="75">
        <f t="shared" si="1"/>
        <v>1225</v>
      </c>
      <c r="E49" s="75">
        <f t="shared" si="2"/>
        <v>735</v>
      </c>
      <c r="F49" s="75">
        <f t="shared" si="3"/>
        <v>30135</v>
      </c>
      <c r="G49" s="70"/>
      <c r="H49" s="70"/>
      <c r="I49" s="70"/>
      <c r="J49" s="70"/>
      <c r="K49" s="70"/>
      <c r="L49" s="70"/>
      <c r="M49" s="70"/>
      <c r="N49" s="70"/>
      <c r="O49" s="70"/>
      <c r="P49" s="70"/>
      <c r="Q49" s="70"/>
      <c r="R49" s="70"/>
      <c r="S49" s="70"/>
      <c r="T49" s="70"/>
      <c r="U49" s="70"/>
      <c r="V49" s="70"/>
      <c r="W49" s="70"/>
      <c r="X49" s="70"/>
    </row>
    <row r="50" ht="15.75" customHeight="1">
      <c r="A50" s="70"/>
      <c r="B50" s="76" t="s">
        <v>560</v>
      </c>
      <c r="C50" s="77">
        <v>255.0</v>
      </c>
      <c r="D50" s="75">
        <f t="shared" si="1"/>
        <v>892.5</v>
      </c>
      <c r="E50" s="75">
        <f t="shared" si="2"/>
        <v>535.5</v>
      </c>
      <c r="F50" s="75">
        <f t="shared" si="3"/>
        <v>21955.5</v>
      </c>
      <c r="G50" s="70"/>
      <c r="H50" s="70"/>
      <c r="I50" s="70"/>
      <c r="J50" s="70"/>
      <c r="K50" s="70"/>
      <c r="L50" s="70"/>
      <c r="M50" s="70"/>
      <c r="N50" s="70"/>
      <c r="O50" s="70"/>
      <c r="P50" s="70"/>
      <c r="Q50" s="70"/>
      <c r="R50" s="70"/>
      <c r="S50" s="70"/>
      <c r="T50" s="70"/>
      <c r="U50" s="70"/>
      <c r="V50" s="70"/>
      <c r="W50" s="70"/>
      <c r="X50" s="70"/>
    </row>
    <row r="51" ht="15.75" customHeight="1">
      <c r="A51" s="70"/>
      <c r="B51" s="76" t="s">
        <v>561</v>
      </c>
      <c r="C51" s="77">
        <v>275.0</v>
      </c>
      <c r="D51" s="75">
        <f t="shared" si="1"/>
        <v>962.5</v>
      </c>
      <c r="E51" s="75">
        <f t="shared" si="2"/>
        <v>577.5</v>
      </c>
      <c r="F51" s="75">
        <f t="shared" si="3"/>
        <v>23677.5</v>
      </c>
      <c r="G51" s="70"/>
      <c r="H51" s="70"/>
      <c r="I51" s="70"/>
      <c r="J51" s="70"/>
      <c r="K51" s="70"/>
      <c r="L51" s="70"/>
      <c r="M51" s="70"/>
      <c r="N51" s="70"/>
      <c r="O51" s="70"/>
      <c r="P51" s="70"/>
      <c r="Q51" s="70"/>
      <c r="R51" s="70"/>
      <c r="S51" s="70"/>
      <c r="T51" s="70"/>
      <c r="U51" s="70"/>
      <c r="V51" s="70"/>
      <c r="W51" s="70"/>
      <c r="X51" s="70"/>
    </row>
    <row r="52" ht="15.75" customHeight="1">
      <c r="A52" s="70"/>
      <c r="B52" s="76" t="s">
        <v>426</v>
      </c>
      <c r="C52" s="77">
        <v>310.0</v>
      </c>
      <c r="D52" s="75">
        <f t="shared" si="1"/>
        <v>1085</v>
      </c>
      <c r="E52" s="75">
        <f t="shared" si="2"/>
        <v>651</v>
      </c>
      <c r="F52" s="75">
        <f t="shared" si="3"/>
        <v>26691</v>
      </c>
      <c r="G52" s="70"/>
      <c r="H52" s="70"/>
      <c r="I52" s="70"/>
      <c r="J52" s="70"/>
      <c r="K52" s="70"/>
      <c r="L52" s="70"/>
      <c r="M52" s="70"/>
      <c r="N52" s="70"/>
      <c r="O52" s="70"/>
      <c r="P52" s="70"/>
      <c r="Q52" s="70"/>
      <c r="R52" s="70"/>
      <c r="S52" s="70"/>
      <c r="T52" s="70"/>
      <c r="U52" s="70"/>
      <c r="V52" s="70"/>
      <c r="W52" s="70"/>
      <c r="X52" s="70"/>
    </row>
    <row r="53" ht="15.75" customHeight="1">
      <c r="A53" s="70"/>
      <c r="B53" s="76" t="s">
        <v>46</v>
      </c>
      <c r="C53" s="77">
        <v>330.0</v>
      </c>
      <c r="D53" s="75">
        <f t="shared" si="1"/>
        <v>1155</v>
      </c>
      <c r="E53" s="75">
        <f t="shared" si="2"/>
        <v>693</v>
      </c>
      <c r="F53" s="75">
        <f t="shared" si="3"/>
        <v>28413</v>
      </c>
      <c r="G53" s="70"/>
      <c r="H53" s="70"/>
      <c r="I53" s="70"/>
      <c r="J53" s="70"/>
      <c r="K53" s="70"/>
      <c r="L53" s="70"/>
      <c r="M53" s="70"/>
      <c r="N53" s="70"/>
      <c r="O53" s="70"/>
      <c r="P53" s="70"/>
      <c r="Q53" s="70"/>
      <c r="R53" s="70"/>
      <c r="S53" s="70"/>
      <c r="T53" s="70"/>
      <c r="U53" s="70"/>
      <c r="V53" s="70"/>
      <c r="W53" s="70"/>
      <c r="X53" s="70"/>
    </row>
    <row r="54" ht="15.75" customHeight="1">
      <c r="A54" s="70"/>
      <c r="B54" s="79" t="s">
        <v>118</v>
      </c>
      <c r="C54" s="77">
        <v>244.0</v>
      </c>
      <c r="D54" s="75">
        <f t="shared" si="1"/>
        <v>854</v>
      </c>
      <c r="E54" s="75">
        <f t="shared" si="2"/>
        <v>512.4</v>
      </c>
      <c r="F54" s="75">
        <f t="shared" si="3"/>
        <v>21008.4</v>
      </c>
      <c r="G54" s="70"/>
      <c r="H54" s="70"/>
      <c r="I54" s="70"/>
      <c r="J54" s="70"/>
      <c r="K54" s="70"/>
      <c r="L54" s="70"/>
      <c r="M54" s="70"/>
      <c r="N54" s="70"/>
      <c r="O54" s="70"/>
      <c r="P54" s="70"/>
      <c r="Q54" s="70"/>
      <c r="R54" s="70"/>
      <c r="S54" s="70"/>
      <c r="T54" s="70"/>
      <c r="U54" s="70"/>
      <c r="V54" s="70"/>
      <c r="W54" s="70"/>
      <c r="X54" s="70"/>
    </row>
    <row r="55" ht="15.75" customHeight="1">
      <c r="A55" s="70"/>
      <c r="B55" s="79" t="s">
        <v>38</v>
      </c>
      <c r="C55" s="77">
        <v>281.0</v>
      </c>
      <c r="D55" s="75">
        <f t="shared" si="1"/>
        <v>983.5</v>
      </c>
      <c r="E55" s="75">
        <f t="shared" si="2"/>
        <v>590.1</v>
      </c>
      <c r="F55" s="75">
        <f t="shared" si="3"/>
        <v>24194.1</v>
      </c>
      <c r="G55" s="70"/>
      <c r="H55" s="70"/>
      <c r="I55" s="70"/>
      <c r="J55" s="70"/>
      <c r="K55" s="70"/>
      <c r="L55" s="70"/>
      <c r="M55" s="70"/>
      <c r="N55" s="70"/>
      <c r="O55" s="70"/>
      <c r="P55" s="70"/>
      <c r="Q55" s="70"/>
      <c r="R55" s="70"/>
      <c r="S55" s="70"/>
      <c r="T55" s="70"/>
      <c r="U55" s="70"/>
      <c r="V55" s="70"/>
      <c r="W55" s="70"/>
      <c r="X55" s="70"/>
    </row>
    <row r="56" ht="15.75" customHeight="1">
      <c r="A56" s="70"/>
      <c r="B56" s="79" t="s">
        <v>562</v>
      </c>
      <c r="C56" s="77">
        <v>253.0</v>
      </c>
      <c r="D56" s="75">
        <f t="shared" si="1"/>
        <v>885.5</v>
      </c>
      <c r="E56" s="75">
        <f t="shared" si="2"/>
        <v>531.3</v>
      </c>
      <c r="F56" s="75">
        <f t="shared" si="3"/>
        <v>21783.3</v>
      </c>
      <c r="G56" s="70"/>
      <c r="H56" s="70"/>
      <c r="I56" s="70"/>
      <c r="J56" s="70"/>
      <c r="K56" s="70"/>
      <c r="L56" s="70"/>
      <c r="M56" s="70"/>
      <c r="N56" s="70"/>
      <c r="O56" s="70"/>
      <c r="P56" s="70"/>
      <c r="Q56" s="70"/>
      <c r="R56" s="70"/>
      <c r="S56" s="70"/>
      <c r="T56" s="70"/>
      <c r="U56" s="70"/>
      <c r="V56" s="70"/>
      <c r="W56" s="70"/>
      <c r="X56" s="70"/>
    </row>
    <row r="57" ht="15.75" customHeight="1">
      <c r="A57" s="70"/>
      <c r="B57" s="76" t="s">
        <v>563</v>
      </c>
      <c r="C57" s="77">
        <v>275.0</v>
      </c>
      <c r="D57" s="75">
        <f t="shared" si="1"/>
        <v>962.5</v>
      </c>
      <c r="E57" s="75">
        <f t="shared" si="2"/>
        <v>577.5</v>
      </c>
      <c r="F57" s="75">
        <f t="shared" si="3"/>
        <v>23677.5</v>
      </c>
      <c r="G57" s="70"/>
      <c r="H57" s="70"/>
      <c r="I57" s="70"/>
      <c r="J57" s="70"/>
      <c r="K57" s="70"/>
      <c r="L57" s="70"/>
      <c r="M57" s="70"/>
      <c r="N57" s="70"/>
      <c r="O57" s="70"/>
      <c r="P57" s="70"/>
      <c r="Q57" s="70"/>
      <c r="R57" s="70"/>
      <c r="S57" s="70"/>
      <c r="T57" s="70"/>
      <c r="U57" s="70"/>
      <c r="V57" s="70"/>
      <c r="W57" s="70"/>
      <c r="X57" s="70"/>
    </row>
    <row r="58" ht="15.75" customHeight="1">
      <c r="A58" s="70"/>
      <c r="B58" s="76" t="s">
        <v>564</v>
      </c>
      <c r="C58" s="77">
        <v>243.0</v>
      </c>
      <c r="D58" s="75">
        <f t="shared" si="1"/>
        <v>850.5</v>
      </c>
      <c r="E58" s="75">
        <f t="shared" si="2"/>
        <v>510.3</v>
      </c>
      <c r="F58" s="75">
        <f t="shared" si="3"/>
        <v>20922.3</v>
      </c>
      <c r="G58" s="70"/>
      <c r="H58" s="70"/>
      <c r="I58" s="70"/>
      <c r="J58" s="70"/>
      <c r="K58" s="70"/>
      <c r="L58" s="70"/>
      <c r="M58" s="70"/>
      <c r="N58" s="70"/>
      <c r="O58" s="70"/>
      <c r="P58" s="70"/>
      <c r="Q58" s="70"/>
      <c r="R58" s="70"/>
      <c r="S58" s="70"/>
      <c r="T58" s="70"/>
      <c r="U58" s="70"/>
      <c r="V58" s="70"/>
      <c r="W58" s="70"/>
      <c r="X58" s="70"/>
    </row>
    <row r="59" ht="15.75" customHeight="1">
      <c r="A59" s="70"/>
      <c r="B59" s="76" t="s">
        <v>565</v>
      </c>
      <c r="C59" s="77">
        <v>223.0</v>
      </c>
      <c r="D59" s="75">
        <f t="shared" si="1"/>
        <v>780.5</v>
      </c>
      <c r="E59" s="75">
        <f t="shared" si="2"/>
        <v>468.3</v>
      </c>
      <c r="F59" s="75">
        <f t="shared" si="3"/>
        <v>19200.3</v>
      </c>
      <c r="G59" s="70"/>
      <c r="H59" s="70"/>
      <c r="I59" s="70"/>
      <c r="J59" s="70"/>
      <c r="K59" s="70"/>
      <c r="L59" s="70"/>
      <c r="M59" s="70"/>
      <c r="N59" s="70"/>
      <c r="O59" s="70"/>
      <c r="P59" s="70"/>
      <c r="Q59" s="70"/>
      <c r="R59" s="70"/>
      <c r="S59" s="70"/>
      <c r="T59" s="70"/>
      <c r="U59" s="70"/>
      <c r="V59" s="70"/>
      <c r="W59" s="70"/>
      <c r="X59" s="70"/>
    </row>
    <row r="60" ht="15.75" customHeight="1">
      <c r="A60" s="70"/>
      <c r="B60" s="76" t="s">
        <v>61</v>
      </c>
      <c r="C60" s="77">
        <v>235.0</v>
      </c>
      <c r="D60" s="75">
        <f t="shared" si="1"/>
        <v>822.5</v>
      </c>
      <c r="E60" s="75">
        <f t="shared" si="2"/>
        <v>493.5</v>
      </c>
      <c r="F60" s="75">
        <f t="shared" si="3"/>
        <v>20233.5</v>
      </c>
      <c r="G60" s="70"/>
      <c r="H60" s="70"/>
      <c r="I60" s="70"/>
      <c r="J60" s="70"/>
      <c r="K60" s="70"/>
      <c r="L60" s="70"/>
      <c r="M60" s="70"/>
      <c r="N60" s="70"/>
      <c r="O60" s="70"/>
      <c r="P60" s="70"/>
      <c r="Q60" s="70"/>
      <c r="R60" s="70"/>
      <c r="S60" s="70"/>
      <c r="T60" s="70"/>
      <c r="U60" s="70"/>
      <c r="V60" s="70"/>
      <c r="W60" s="70"/>
      <c r="X60" s="70"/>
    </row>
    <row r="61" ht="15.75" customHeight="1">
      <c r="A61" s="70"/>
      <c r="B61" s="76" t="s">
        <v>566</v>
      </c>
      <c r="C61" s="77">
        <v>148.0</v>
      </c>
      <c r="D61" s="75">
        <f t="shared" si="1"/>
        <v>518</v>
      </c>
      <c r="E61" s="75">
        <f t="shared" si="2"/>
        <v>310.8</v>
      </c>
      <c r="F61" s="75">
        <f t="shared" si="3"/>
        <v>12742.8</v>
      </c>
      <c r="G61" s="70"/>
      <c r="H61" s="70"/>
      <c r="I61" s="70"/>
      <c r="J61" s="70"/>
      <c r="K61" s="70"/>
      <c r="L61" s="70"/>
      <c r="M61" s="70"/>
      <c r="N61" s="70"/>
      <c r="O61" s="70"/>
      <c r="P61" s="70"/>
      <c r="Q61" s="70"/>
      <c r="R61" s="70"/>
      <c r="S61" s="70"/>
      <c r="T61" s="70"/>
      <c r="U61" s="70"/>
      <c r="V61" s="70"/>
      <c r="W61" s="70"/>
      <c r="X61" s="70"/>
    </row>
    <row r="62" ht="15.75" customHeight="1">
      <c r="A62" s="70"/>
      <c r="B62" s="76" t="s">
        <v>141</v>
      </c>
      <c r="C62" s="77">
        <v>219.0</v>
      </c>
      <c r="D62" s="75">
        <f t="shared" si="1"/>
        <v>766.5</v>
      </c>
      <c r="E62" s="75">
        <f t="shared" si="2"/>
        <v>459.9</v>
      </c>
      <c r="F62" s="75">
        <f t="shared" si="3"/>
        <v>18855.9</v>
      </c>
      <c r="G62" s="70"/>
      <c r="H62" s="70"/>
      <c r="I62" s="70"/>
      <c r="J62" s="70"/>
      <c r="K62" s="70"/>
      <c r="L62" s="70"/>
      <c r="M62" s="70"/>
      <c r="N62" s="70"/>
      <c r="O62" s="70"/>
      <c r="P62" s="70"/>
      <c r="Q62" s="70"/>
      <c r="R62" s="70"/>
      <c r="S62" s="70"/>
      <c r="T62" s="70"/>
      <c r="U62" s="70"/>
      <c r="V62" s="70"/>
      <c r="W62" s="70"/>
      <c r="X62" s="70"/>
    </row>
    <row r="63" ht="15.75" customHeight="1">
      <c r="A63" s="70"/>
      <c r="B63" s="76" t="s">
        <v>344</v>
      </c>
      <c r="C63" s="77">
        <v>201.0</v>
      </c>
      <c r="D63" s="75">
        <f t="shared" si="1"/>
        <v>703.5</v>
      </c>
      <c r="E63" s="75">
        <f t="shared" si="2"/>
        <v>422.1</v>
      </c>
      <c r="F63" s="75">
        <f t="shared" si="3"/>
        <v>17306.1</v>
      </c>
      <c r="G63" s="70"/>
      <c r="H63" s="70"/>
      <c r="I63" s="70"/>
      <c r="J63" s="70"/>
      <c r="K63" s="70"/>
      <c r="L63" s="70"/>
      <c r="M63" s="70"/>
      <c r="N63" s="70"/>
      <c r="O63" s="70"/>
      <c r="P63" s="70"/>
      <c r="Q63" s="70"/>
      <c r="R63" s="70"/>
      <c r="S63" s="70"/>
      <c r="T63" s="70"/>
      <c r="U63" s="70"/>
      <c r="V63" s="70"/>
      <c r="W63" s="70"/>
      <c r="X63" s="70"/>
    </row>
    <row r="64" ht="15.75" customHeight="1">
      <c r="A64" s="70"/>
      <c r="B64" s="76" t="s">
        <v>567</v>
      </c>
      <c r="C64" s="77">
        <v>244.0</v>
      </c>
      <c r="D64" s="75">
        <f t="shared" si="1"/>
        <v>854</v>
      </c>
      <c r="E64" s="75">
        <f t="shared" si="2"/>
        <v>512.4</v>
      </c>
      <c r="F64" s="75">
        <f t="shared" si="3"/>
        <v>21008.4</v>
      </c>
      <c r="G64" s="70"/>
      <c r="H64" s="70"/>
      <c r="I64" s="70"/>
      <c r="J64" s="70"/>
      <c r="K64" s="70"/>
      <c r="L64" s="70"/>
      <c r="M64" s="70"/>
      <c r="N64" s="70"/>
      <c r="O64" s="70"/>
      <c r="P64" s="70"/>
      <c r="Q64" s="70"/>
      <c r="R64" s="70"/>
      <c r="S64" s="70"/>
      <c r="T64" s="70"/>
      <c r="U64" s="70"/>
      <c r="V64" s="70"/>
      <c r="W64" s="70"/>
      <c r="X64" s="70"/>
    </row>
    <row r="65" ht="15.75" customHeight="1">
      <c r="A65" s="70"/>
      <c r="B65" s="70" t="s">
        <v>224</v>
      </c>
      <c r="C65" s="78">
        <v>209.0</v>
      </c>
      <c r="D65" s="75">
        <f t="shared" si="1"/>
        <v>731.5</v>
      </c>
      <c r="E65" s="75">
        <f t="shared" si="2"/>
        <v>438.9</v>
      </c>
      <c r="F65" s="75">
        <f t="shared" si="3"/>
        <v>17994.9</v>
      </c>
      <c r="G65" s="70"/>
      <c r="H65" s="70"/>
      <c r="I65" s="70"/>
      <c r="J65" s="70"/>
      <c r="K65" s="70"/>
      <c r="L65" s="70"/>
      <c r="M65" s="70"/>
      <c r="N65" s="70"/>
      <c r="O65" s="70"/>
      <c r="P65" s="70"/>
      <c r="Q65" s="70"/>
      <c r="R65" s="70"/>
      <c r="S65" s="70"/>
      <c r="T65" s="70"/>
      <c r="U65" s="70"/>
      <c r="V65" s="70"/>
      <c r="W65" s="70"/>
      <c r="X65" s="70"/>
    </row>
    <row r="66" ht="15.75" customHeight="1">
      <c r="A66" s="70"/>
      <c r="B66" s="70" t="s">
        <v>568</v>
      </c>
      <c r="C66" s="78">
        <v>201.0</v>
      </c>
      <c r="D66" s="75">
        <f t="shared" si="1"/>
        <v>703.5</v>
      </c>
      <c r="E66" s="75">
        <f t="shared" si="2"/>
        <v>422.1</v>
      </c>
      <c r="F66" s="75">
        <f t="shared" si="3"/>
        <v>17306.1</v>
      </c>
      <c r="G66" s="70"/>
      <c r="H66" s="70"/>
      <c r="I66" s="70"/>
      <c r="J66" s="70"/>
      <c r="K66" s="70"/>
      <c r="L66" s="70"/>
      <c r="M66" s="70"/>
      <c r="N66" s="70"/>
      <c r="O66" s="70"/>
      <c r="P66" s="70"/>
      <c r="Q66" s="70"/>
      <c r="R66" s="70"/>
      <c r="S66" s="70"/>
      <c r="T66" s="70"/>
      <c r="U66" s="70"/>
      <c r="V66" s="70"/>
      <c r="W66" s="70"/>
      <c r="X66" s="70"/>
    </row>
    <row r="67" ht="15.75" customHeight="1">
      <c r="A67" s="70"/>
      <c r="B67" s="70" t="s">
        <v>64</v>
      </c>
      <c r="C67" s="78">
        <v>264.0</v>
      </c>
      <c r="D67" s="75">
        <f t="shared" si="1"/>
        <v>924</v>
      </c>
      <c r="E67" s="75">
        <f t="shared" si="2"/>
        <v>554.4</v>
      </c>
      <c r="F67" s="75">
        <f t="shared" si="3"/>
        <v>22730.4</v>
      </c>
      <c r="G67" s="70"/>
      <c r="H67" s="70"/>
      <c r="I67" s="70"/>
      <c r="J67" s="70"/>
      <c r="K67" s="70"/>
      <c r="L67" s="70"/>
      <c r="M67" s="70"/>
      <c r="N67" s="70"/>
      <c r="O67" s="70"/>
      <c r="P67" s="70"/>
      <c r="Q67" s="70"/>
      <c r="R67" s="70"/>
      <c r="S67" s="70"/>
      <c r="T67" s="70"/>
      <c r="U67" s="70"/>
      <c r="V67" s="70"/>
      <c r="W67" s="70"/>
      <c r="X67" s="70"/>
    </row>
    <row r="68" ht="15.75" customHeight="1">
      <c r="A68" s="70"/>
      <c r="B68" s="70" t="s">
        <v>569</v>
      </c>
      <c r="C68" s="78">
        <v>204.0</v>
      </c>
      <c r="D68" s="75">
        <f t="shared" si="1"/>
        <v>714</v>
      </c>
      <c r="E68" s="75">
        <f t="shared" si="2"/>
        <v>428.4</v>
      </c>
      <c r="F68" s="75">
        <f t="shared" si="3"/>
        <v>17564.4</v>
      </c>
      <c r="G68" s="70"/>
      <c r="H68" s="70"/>
      <c r="I68" s="70"/>
      <c r="J68" s="70"/>
      <c r="K68" s="70"/>
      <c r="L68" s="70"/>
      <c r="M68" s="70"/>
      <c r="N68" s="70"/>
      <c r="O68" s="70"/>
      <c r="P68" s="70"/>
      <c r="Q68" s="70"/>
      <c r="R68" s="70"/>
      <c r="S68" s="70"/>
      <c r="T68" s="70"/>
      <c r="U68" s="70"/>
      <c r="V68" s="70"/>
      <c r="W68" s="70"/>
      <c r="X68" s="70"/>
    </row>
    <row r="69" ht="15.75" customHeight="1">
      <c r="A69" s="70"/>
      <c r="B69" s="70" t="s">
        <v>570</v>
      </c>
      <c r="C69" s="78">
        <v>204.0</v>
      </c>
      <c r="D69" s="75">
        <f t="shared" si="1"/>
        <v>714</v>
      </c>
      <c r="E69" s="75">
        <f t="shared" si="2"/>
        <v>428.4</v>
      </c>
      <c r="F69" s="75">
        <f t="shared" si="3"/>
        <v>17564.4</v>
      </c>
      <c r="G69" s="70"/>
      <c r="H69" s="70"/>
      <c r="I69" s="70"/>
      <c r="J69" s="70"/>
      <c r="K69" s="70"/>
      <c r="L69" s="70"/>
      <c r="M69" s="70"/>
      <c r="N69" s="70"/>
      <c r="O69" s="70"/>
      <c r="P69" s="70"/>
      <c r="Q69" s="70"/>
      <c r="R69" s="70"/>
      <c r="S69" s="70"/>
      <c r="T69" s="70"/>
      <c r="U69" s="70"/>
      <c r="V69" s="70"/>
      <c r="W69" s="70"/>
      <c r="X69" s="70"/>
    </row>
    <row r="70" ht="15.75" customHeight="1">
      <c r="A70" s="70"/>
      <c r="B70" s="70" t="s">
        <v>69</v>
      </c>
      <c r="C70" s="78">
        <v>196.0</v>
      </c>
      <c r="D70" s="75">
        <f t="shared" si="1"/>
        <v>686</v>
      </c>
      <c r="E70" s="75">
        <f t="shared" si="2"/>
        <v>411.6</v>
      </c>
      <c r="F70" s="75">
        <f t="shared" si="3"/>
        <v>16875.6</v>
      </c>
      <c r="G70" s="70"/>
      <c r="H70" s="70"/>
      <c r="I70" s="70"/>
      <c r="J70" s="70"/>
      <c r="K70" s="70"/>
      <c r="L70" s="70"/>
      <c r="M70" s="70"/>
      <c r="N70" s="70"/>
      <c r="O70" s="70"/>
      <c r="P70" s="70"/>
      <c r="Q70" s="70"/>
      <c r="R70" s="70"/>
      <c r="S70" s="70"/>
      <c r="T70" s="70"/>
      <c r="U70" s="70"/>
      <c r="V70" s="70"/>
      <c r="W70" s="70"/>
      <c r="X70" s="70"/>
    </row>
    <row r="71" ht="15.75" customHeight="1">
      <c r="A71" s="70"/>
      <c r="B71" s="70" t="s">
        <v>571</v>
      </c>
      <c r="C71" s="78">
        <v>208.0</v>
      </c>
      <c r="D71" s="75">
        <f t="shared" si="1"/>
        <v>728</v>
      </c>
      <c r="E71" s="75">
        <f t="shared" si="2"/>
        <v>436.8</v>
      </c>
      <c r="F71" s="75">
        <f t="shared" si="3"/>
        <v>17908.8</v>
      </c>
      <c r="G71" s="70"/>
      <c r="H71" s="70"/>
      <c r="I71" s="70"/>
      <c r="J71" s="70"/>
      <c r="K71" s="70"/>
      <c r="L71" s="70"/>
      <c r="M71" s="70"/>
      <c r="N71" s="70"/>
      <c r="O71" s="70"/>
      <c r="P71" s="70"/>
      <c r="Q71" s="70"/>
      <c r="R71" s="70"/>
      <c r="S71" s="70"/>
      <c r="T71" s="70"/>
      <c r="U71" s="70"/>
      <c r="V71" s="70"/>
      <c r="W71" s="70"/>
      <c r="X71" s="70"/>
    </row>
    <row r="72" ht="15.75" customHeight="1">
      <c r="A72" s="70"/>
      <c r="B72" s="70" t="s">
        <v>572</v>
      </c>
      <c r="C72" s="78">
        <v>207.0</v>
      </c>
      <c r="D72" s="75">
        <f t="shared" si="1"/>
        <v>724.5</v>
      </c>
      <c r="E72" s="75">
        <f t="shared" si="2"/>
        <v>434.7</v>
      </c>
      <c r="F72" s="75">
        <f t="shared" si="3"/>
        <v>17822.7</v>
      </c>
      <c r="G72" s="70"/>
      <c r="H72" s="70"/>
      <c r="I72" s="70"/>
      <c r="J72" s="70"/>
      <c r="K72" s="70"/>
      <c r="L72" s="70"/>
      <c r="M72" s="70"/>
      <c r="N72" s="70"/>
      <c r="O72" s="70"/>
      <c r="P72" s="70"/>
      <c r="Q72" s="70"/>
      <c r="R72" s="70"/>
      <c r="S72" s="70"/>
      <c r="T72" s="70"/>
      <c r="U72" s="70"/>
      <c r="V72" s="70"/>
      <c r="W72" s="70"/>
      <c r="X72" s="70"/>
    </row>
    <row r="73" ht="15.75" customHeight="1">
      <c r="A73" s="70"/>
      <c r="B73" s="70" t="s">
        <v>573</v>
      </c>
      <c r="C73" s="78">
        <v>207.0</v>
      </c>
      <c r="D73" s="75">
        <f t="shared" si="1"/>
        <v>724.5</v>
      </c>
      <c r="E73" s="75">
        <f t="shared" si="2"/>
        <v>434.7</v>
      </c>
      <c r="F73" s="75">
        <f t="shared" si="3"/>
        <v>17822.7</v>
      </c>
      <c r="G73" s="70"/>
      <c r="H73" s="70"/>
      <c r="I73" s="70"/>
      <c r="J73" s="70"/>
      <c r="K73" s="70"/>
      <c r="L73" s="70"/>
      <c r="M73" s="70"/>
      <c r="N73" s="70"/>
      <c r="O73" s="70"/>
      <c r="P73" s="70"/>
      <c r="Q73" s="70"/>
      <c r="R73" s="70"/>
      <c r="S73" s="70"/>
      <c r="T73" s="70"/>
      <c r="U73" s="70"/>
      <c r="V73" s="70"/>
      <c r="W73" s="70"/>
      <c r="X73" s="70"/>
    </row>
    <row r="74" ht="15.75" customHeight="1">
      <c r="A74" s="70"/>
      <c r="B74" s="70" t="s">
        <v>574</v>
      </c>
      <c r="C74" s="78">
        <v>197.0</v>
      </c>
      <c r="D74" s="75">
        <f t="shared" si="1"/>
        <v>689.5</v>
      </c>
      <c r="E74" s="75">
        <f t="shared" si="2"/>
        <v>413.7</v>
      </c>
      <c r="F74" s="75">
        <f t="shared" si="3"/>
        <v>16961.7</v>
      </c>
      <c r="G74" s="70"/>
      <c r="H74" s="70"/>
      <c r="I74" s="70"/>
      <c r="J74" s="70"/>
      <c r="K74" s="70"/>
      <c r="L74" s="70"/>
      <c r="M74" s="70"/>
      <c r="N74" s="70"/>
      <c r="O74" s="70"/>
      <c r="P74" s="70"/>
      <c r="Q74" s="70"/>
      <c r="R74" s="70"/>
      <c r="S74" s="70"/>
      <c r="T74" s="70"/>
      <c r="U74" s="70"/>
      <c r="V74" s="70"/>
      <c r="W74" s="70"/>
      <c r="X74" s="70"/>
    </row>
    <row r="75" ht="15.75" customHeight="1">
      <c r="A75" s="70"/>
      <c r="B75" s="70" t="s">
        <v>575</v>
      </c>
      <c r="C75" s="78">
        <v>192.0</v>
      </c>
      <c r="D75" s="75">
        <f t="shared" si="1"/>
        <v>672</v>
      </c>
      <c r="E75" s="75">
        <f t="shared" si="2"/>
        <v>403.2</v>
      </c>
      <c r="F75" s="75">
        <f t="shared" si="3"/>
        <v>16531.2</v>
      </c>
      <c r="G75" s="70"/>
      <c r="H75" s="70"/>
      <c r="I75" s="70"/>
      <c r="J75" s="70"/>
      <c r="K75" s="70"/>
      <c r="L75" s="70"/>
      <c r="M75" s="70"/>
      <c r="N75" s="70"/>
      <c r="O75" s="70"/>
      <c r="P75" s="70"/>
      <c r="Q75" s="70"/>
      <c r="R75" s="70"/>
      <c r="S75" s="70"/>
      <c r="T75" s="70"/>
      <c r="U75" s="70"/>
      <c r="V75" s="70"/>
      <c r="W75" s="70"/>
      <c r="X75" s="70"/>
    </row>
    <row r="76" ht="15.75" customHeight="1">
      <c r="A76" s="70"/>
      <c r="B76" s="70" t="s">
        <v>576</v>
      </c>
      <c r="C76" s="78">
        <v>156.0</v>
      </c>
      <c r="D76" s="75">
        <f t="shared" si="1"/>
        <v>546</v>
      </c>
      <c r="E76" s="75">
        <f t="shared" si="2"/>
        <v>327.6</v>
      </c>
      <c r="F76" s="75">
        <f t="shared" si="3"/>
        <v>13431.6</v>
      </c>
      <c r="G76" s="70"/>
      <c r="H76" s="70"/>
      <c r="I76" s="70"/>
      <c r="J76" s="70"/>
      <c r="K76" s="70"/>
      <c r="L76" s="70"/>
      <c r="M76" s="70"/>
      <c r="N76" s="70"/>
      <c r="O76" s="70"/>
      <c r="P76" s="70"/>
      <c r="Q76" s="70"/>
      <c r="R76" s="70"/>
      <c r="S76" s="70"/>
      <c r="T76" s="70"/>
      <c r="U76" s="70"/>
      <c r="V76" s="70"/>
      <c r="W76" s="70"/>
      <c r="X76" s="70"/>
    </row>
    <row r="77" ht="15.75" customHeight="1">
      <c r="A77" s="70"/>
      <c r="B77" s="70" t="s">
        <v>577</v>
      </c>
      <c r="C77" s="78">
        <v>124.0</v>
      </c>
      <c r="D77" s="75">
        <f t="shared" si="1"/>
        <v>434</v>
      </c>
      <c r="E77" s="75">
        <f t="shared" si="2"/>
        <v>260.4</v>
      </c>
      <c r="F77" s="75">
        <f t="shared" si="3"/>
        <v>10676.4</v>
      </c>
      <c r="G77" s="70"/>
      <c r="H77" s="70"/>
      <c r="I77" s="70"/>
      <c r="J77" s="70"/>
      <c r="K77" s="70"/>
      <c r="L77" s="70"/>
      <c r="M77" s="70"/>
      <c r="N77" s="70"/>
      <c r="O77" s="70"/>
      <c r="P77" s="70"/>
      <c r="Q77" s="70"/>
      <c r="R77" s="70"/>
      <c r="S77" s="70"/>
      <c r="T77" s="70"/>
      <c r="U77" s="70"/>
      <c r="V77" s="70"/>
      <c r="W77" s="70"/>
      <c r="X77" s="70"/>
    </row>
    <row r="78" ht="15.75" customHeight="1">
      <c r="A78" s="70"/>
      <c r="B78" s="70" t="s">
        <v>111</v>
      </c>
      <c r="C78" s="78">
        <v>213.0</v>
      </c>
      <c r="D78" s="75">
        <f t="shared" si="1"/>
        <v>745.5</v>
      </c>
      <c r="E78" s="75">
        <f t="shared" si="2"/>
        <v>447.3</v>
      </c>
      <c r="F78" s="75">
        <f t="shared" si="3"/>
        <v>18339.3</v>
      </c>
      <c r="G78" s="70"/>
      <c r="H78" s="70"/>
      <c r="I78" s="70"/>
      <c r="J78" s="70"/>
      <c r="K78" s="70"/>
      <c r="L78" s="70"/>
      <c r="M78" s="70"/>
      <c r="N78" s="70"/>
      <c r="O78" s="70"/>
      <c r="P78" s="70"/>
      <c r="Q78" s="70"/>
      <c r="R78" s="70"/>
      <c r="S78" s="70"/>
      <c r="T78" s="70"/>
      <c r="U78" s="70"/>
      <c r="V78" s="70"/>
      <c r="W78" s="70"/>
      <c r="X78" s="70"/>
    </row>
    <row r="79" ht="15.75" customHeight="1">
      <c r="A79" s="70"/>
      <c r="B79" s="70" t="s">
        <v>578</v>
      </c>
      <c r="C79" s="78">
        <v>179.0</v>
      </c>
      <c r="D79" s="75">
        <f t="shared" si="1"/>
        <v>626.5</v>
      </c>
      <c r="E79" s="75">
        <f t="shared" si="2"/>
        <v>375.9</v>
      </c>
      <c r="F79" s="75">
        <f t="shared" si="3"/>
        <v>15411.9</v>
      </c>
      <c r="G79" s="70"/>
      <c r="H79" s="70"/>
      <c r="I79" s="70"/>
      <c r="J79" s="70"/>
      <c r="K79" s="70"/>
      <c r="L79" s="70"/>
      <c r="M79" s="70"/>
      <c r="N79" s="70"/>
      <c r="O79" s="70"/>
      <c r="P79" s="70"/>
      <c r="Q79" s="70"/>
      <c r="R79" s="70"/>
      <c r="S79" s="70"/>
      <c r="T79" s="70"/>
      <c r="U79" s="70"/>
      <c r="V79" s="70"/>
      <c r="W79" s="70"/>
      <c r="X79" s="70"/>
    </row>
    <row r="80" ht="15.75" customHeight="1">
      <c r="A80" s="70"/>
      <c r="B80" s="70" t="s">
        <v>579</v>
      </c>
      <c r="C80" s="78">
        <v>156.0</v>
      </c>
      <c r="D80" s="75">
        <f t="shared" si="1"/>
        <v>546</v>
      </c>
      <c r="E80" s="75">
        <f t="shared" si="2"/>
        <v>327.6</v>
      </c>
      <c r="F80" s="75">
        <f t="shared" si="3"/>
        <v>13431.6</v>
      </c>
      <c r="G80" s="70"/>
      <c r="H80" s="70"/>
      <c r="I80" s="70"/>
      <c r="J80" s="70"/>
      <c r="K80" s="70"/>
      <c r="L80" s="70"/>
      <c r="M80" s="70"/>
      <c r="N80" s="70"/>
      <c r="O80" s="70"/>
      <c r="P80" s="70"/>
      <c r="Q80" s="70"/>
      <c r="R80" s="70"/>
      <c r="S80" s="70"/>
      <c r="T80" s="70"/>
      <c r="U80" s="70"/>
      <c r="V80" s="70"/>
      <c r="W80" s="70"/>
      <c r="X80" s="70"/>
    </row>
    <row r="81" ht="15.75" customHeight="1">
      <c r="A81" s="70"/>
      <c r="B81" s="70" t="s">
        <v>580</v>
      </c>
      <c r="C81" s="78">
        <v>195.0</v>
      </c>
      <c r="D81" s="75">
        <f t="shared" si="1"/>
        <v>682.5</v>
      </c>
      <c r="E81" s="75">
        <f t="shared" si="2"/>
        <v>409.5</v>
      </c>
      <c r="F81" s="75">
        <f t="shared" si="3"/>
        <v>16789.5</v>
      </c>
      <c r="G81" s="70"/>
      <c r="H81" s="70"/>
      <c r="I81" s="70"/>
      <c r="J81" s="70"/>
      <c r="K81" s="70"/>
      <c r="L81" s="70"/>
      <c r="M81" s="70"/>
      <c r="N81" s="70"/>
      <c r="O81" s="70"/>
      <c r="P81" s="70"/>
      <c r="Q81" s="70"/>
      <c r="R81" s="70"/>
      <c r="S81" s="70"/>
      <c r="T81" s="70"/>
      <c r="U81" s="70"/>
      <c r="V81" s="70"/>
      <c r="W81" s="70"/>
      <c r="X81" s="70"/>
    </row>
    <row r="82" ht="15.75" customHeight="1">
      <c r="A82" s="70"/>
      <c r="B82" s="70" t="s">
        <v>581</v>
      </c>
      <c r="C82" s="78">
        <v>174.0</v>
      </c>
      <c r="D82" s="75">
        <f t="shared" si="1"/>
        <v>609</v>
      </c>
      <c r="E82" s="75">
        <f t="shared" si="2"/>
        <v>365.4</v>
      </c>
      <c r="F82" s="75">
        <f t="shared" si="3"/>
        <v>14981.4</v>
      </c>
      <c r="G82" s="70"/>
      <c r="H82" s="70"/>
      <c r="I82" s="70"/>
      <c r="J82" s="70"/>
      <c r="K82" s="70"/>
      <c r="L82" s="70"/>
      <c r="M82" s="70"/>
      <c r="N82" s="70"/>
      <c r="O82" s="70"/>
      <c r="P82" s="70"/>
      <c r="Q82" s="70"/>
      <c r="R82" s="70"/>
      <c r="S82" s="70"/>
      <c r="T82" s="70"/>
      <c r="U82" s="70"/>
      <c r="V82" s="70"/>
      <c r="W82" s="70"/>
      <c r="X82" s="70"/>
    </row>
    <row r="83" ht="15.75" customHeight="1">
      <c r="A83" s="70"/>
      <c r="B83" s="70" t="s">
        <v>582</v>
      </c>
      <c r="C83" s="78">
        <v>172.0</v>
      </c>
      <c r="D83" s="75">
        <f t="shared" si="1"/>
        <v>602</v>
      </c>
      <c r="E83" s="75">
        <f t="shared" si="2"/>
        <v>361.2</v>
      </c>
      <c r="F83" s="75">
        <f t="shared" si="3"/>
        <v>14809.2</v>
      </c>
      <c r="G83" s="70"/>
      <c r="H83" s="70"/>
      <c r="I83" s="70"/>
      <c r="J83" s="70"/>
      <c r="K83" s="70"/>
      <c r="L83" s="70"/>
      <c r="M83" s="70"/>
      <c r="N83" s="70"/>
      <c r="O83" s="70"/>
      <c r="P83" s="70"/>
      <c r="Q83" s="70"/>
      <c r="R83" s="70"/>
      <c r="S83" s="70"/>
      <c r="T83" s="70"/>
      <c r="U83" s="70"/>
      <c r="V83" s="70"/>
      <c r="W83" s="70"/>
      <c r="X83" s="70"/>
    </row>
    <row r="84" ht="15.75" customHeight="1">
      <c r="A84" s="70"/>
      <c r="B84" s="70" t="s">
        <v>583</v>
      </c>
      <c r="C84" s="78">
        <v>182.0</v>
      </c>
      <c r="D84" s="75">
        <f t="shared" si="1"/>
        <v>637</v>
      </c>
      <c r="E84" s="75">
        <f t="shared" si="2"/>
        <v>382.2</v>
      </c>
      <c r="F84" s="75">
        <f t="shared" si="3"/>
        <v>15670.2</v>
      </c>
      <c r="G84" s="70"/>
      <c r="H84" s="70"/>
      <c r="I84" s="70"/>
      <c r="J84" s="70"/>
      <c r="K84" s="70"/>
      <c r="L84" s="70"/>
      <c r="M84" s="70"/>
      <c r="N84" s="70"/>
      <c r="O84" s="70"/>
      <c r="P84" s="70"/>
      <c r="Q84" s="70"/>
      <c r="R84" s="70"/>
      <c r="S84" s="70"/>
      <c r="T84" s="70"/>
      <c r="U84" s="70"/>
      <c r="V84" s="70"/>
      <c r="W84" s="70"/>
      <c r="X84" s="70"/>
    </row>
    <row r="85" ht="15.75" customHeight="1">
      <c r="A85" s="70"/>
      <c r="B85" s="70" t="s">
        <v>584</v>
      </c>
      <c r="C85" s="78">
        <v>146.0</v>
      </c>
      <c r="D85" s="75">
        <f t="shared" si="1"/>
        <v>511</v>
      </c>
      <c r="E85" s="75">
        <f t="shared" si="2"/>
        <v>306.6</v>
      </c>
      <c r="F85" s="75">
        <f t="shared" si="3"/>
        <v>12570.6</v>
      </c>
      <c r="G85" s="70"/>
      <c r="H85" s="70"/>
      <c r="I85" s="70"/>
      <c r="J85" s="70"/>
      <c r="K85" s="70"/>
      <c r="L85" s="70"/>
      <c r="M85" s="70"/>
      <c r="N85" s="70"/>
      <c r="O85" s="70"/>
      <c r="P85" s="70"/>
      <c r="Q85" s="70"/>
      <c r="R85" s="70"/>
      <c r="S85" s="70"/>
      <c r="T85" s="70"/>
      <c r="U85" s="70"/>
      <c r="V85" s="70"/>
      <c r="W85" s="70"/>
      <c r="X85" s="70"/>
    </row>
    <row r="86" ht="15.75" customHeight="1">
      <c r="A86" s="70"/>
      <c r="B86" s="70" t="s">
        <v>585</v>
      </c>
      <c r="C86" s="78">
        <v>169.0</v>
      </c>
      <c r="D86" s="75">
        <f t="shared" si="1"/>
        <v>591.5</v>
      </c>
      <c r="E86" s="75">
        <f t="shared" si="2"/>
        <v>354.9</v>
      </c>
      <c r="F86" s="75">
        <f t="shared" si="3"/>
        <v>14550.9</v>
      </c>
      <c r="G86" s="70"/>
      <c r="H86" s="70"/>
      <c r="I86" s="70"/>
      <c r="J86" s="70"/>
      <c r="K86" s="70"/>
      <c r="L86" s="70"/>
      <c r="M86" s="70"/>
      <c r="N86" s="70"/>
      <c r="O86" s="70"/>
      <c r="P86" s="70"/>
      <c r="Q86" s="70"/>
      <c r="R86" s="70"/>
      <c r="S86" s="70"/>
      <c r="T86" s="70"/>
      <c r="U86" s="70"/>
      <c r="V86" s="70"/>
      <c r="W86" s="70"/>
      <c r="X86" s="70"/>
    </row>
    <row r="87" ht="15.75" customHeight="1">
      <c r="A87" s="70"/>
      <c r="B87" s="70" t="s">
        <v>457</v>
      </c>
      <c r="C87" s="78">
        <v>193.0</v>
      </c>
      <c r="D87" s="75">
        <f t="shared" si="1"/>
        <v>675.5</v>
      </c>
      <c r="E87" s="75">
        <f t="shared" si="2"/>
        <v>405.3</v>
      </c>
      <c r="F87" s="75">
        <f t="shared" si="3"/>
        <v>16617.3</v>
      </c>
      <c r="G87" s="70"/>
      <c r="H87" s="70"/>
      <c r="I87" s="70"/>
      <c r="J87" s="70"/>
      <c r="K87" s="70"/>
      <c r="L87" s="70"/>
      <c r="M87" s="70"/>
      <c r="N87" s="70"/>
      <c r="O87" s="70"/>
      <c r="P87" s="70"/>
      <c r="Q87" s="70"/>
      <c r="R87" s="70"/>
      <c r="S87" s="70"/>
      <c r="T87" s="70"/>
      <c r="U87" s="70"/>
      <c r="V87" s="70"/>
      <c r="W87" s="70"/>
      <c r="X87" s="70"/>
    </row>
    <row r="88" ht="15.75" customHeight="1">
      <c r="A88" s="70"/>
      <c r="B88" s="70" t="s">
        <v>586</v>
      </c>
      <c r="C88" s="78">
        <v>173.0</v>
      </c>
      <c r="D88" s="75">
        <f t="shared" si="1"/>
        <v>605.5</v>
      </c>
      <c r="E88" s="75">
        <f t="shared" si="2"/>
        <v>363.3</v>
      </c>
      <c r="F88" s="75">
        <f t="shared" si="3"/>
        <v>14895.3</v>
      </c>
      <c r="G88" s="70"/>
      <c r="H88" s="70"/>
      <c r="I88" s="70"/>
      <c r="J88" s="70"/>
      <c r="K88" s="70"/>
      <c r="L88" s="70"/>
      <c r="M88" s="70"/>
      <c r="N88" s="70"/>
      <c r="O88" s="70"/>
      <c r="P88" s="70"/>
      <c r="Q88" s="70"/>
      <c r="R88" s="70"/>
      <c r="S88" s="70"/>
      <c r="T88" s="70"/>
      <c r="U88" s="70"/>
      <c r="V88" s="70"/>
      <c r="W88" s="70"/>
      <c r="X88" s="70"/>
    </row>
    <row r="89" ht="15.75" customHeight="1">
      <c r="A89" s="70"/>
      <c r="B89" s="70" t="s">
        <v>587</v>
      </c>
      <c r="C89" s="78">
        <v>395.0</v>
      </c>
      <c r="D89" s="75">
        <f t="shared" si="1"/>
        <v>1382.5</v>
      </c>
      <c r="E89" s="75">
        <f t="shared" si="2"/>
        <v>829.5</v>
      </c>
      <c r="F89" s="75">
        <f t="shared" si="3"/>
        <v>34009.5</v>
      </c>
      <c r="G89" s="70"/>
      <c r="H89" s="70"/>
      <c r="I89" s="70"/>
      <c r="J89" s="70"/>
      <c r="K89" s="70"/>
      <c r="L89" s="70"/>
      <c r="M89" s="70"/>
      <c r="N89" s="70"/>
      <c r="O89" s="70"/>
      <c r="P89" s="70"/>
      <c r="Q89" s="70"/>
      <c r="R89" s="70"/>
      <c r="S89" s="70"/>
      <c r="T89" s="70"/>
      <c r="U89" s="70"/>
      <c r="V89" s="70"/>
      <c r="W89" s="70"/>
      <c r="X89" s="70"/>
    </row>
    <row r="90" ht="15.75" customHeight="1">
      <c r="A90" s="70"/>
      <c r="B90" s="70" t="s">
        <v>588</v>
      </c>
      <c r="C90" s="78">
        <v>193.0</v>
      </c>
      <c r="D90" s="75">
        <f t="shared" si="1"/>
        <v>675.5</v>
      </c>
      <c r="E90" s="75">
        <f t="shared" si="2"/>
        <v>405.3</v>
      </c>
      <c r="F90" s="75">
        <f t="shared" si="3"/>
        <v>16617.3</v>
      </c>
      <c r="G90" s="70"/>
      <c r="H90" s="70"/>
      <c r="I90" s="70"/>
      <c r="J90" s="70"/>
      <c r="K90" s="70"/>
      <c r="L90" s="70"/>
      <c r="M90" s="70"/>
      <c r="N90" s="70"/>
      <c r="O90" s="70"/>
      <c r="P90" s="70"/>
      <c r="Q90" s="70"/>
      <c r="R90" s="70"/>
      <c r="S90" s="70"/>
      <c r="T90" s="70"/>
      <c r="U90" s="70"/>
      <c r="V90" s="70"/>
      <c r="W90" s="70"/>
      <c r="X90" s="70"/>
    </row>
    <row r="91" ht="15.75" customHeight="1">
      <c r="A91" s="70"/>
      <c r="B91" s="70" t="s">
        <v>528</v>
      </c>
      <c r="C91" s="78">
        <v>165.0</v>
      </c>
      <c r="D91" s="75">
        <f t="shared" si="1"/>
        <v>577.5</v>
      </c>
      <c r="E91" s="75">
        <f t="shared" si="2"/>
        <v>346.5</v>
      </c>
      <c r="F91" s="75">
        <f t="shared" si="3"/>
        <v>14206.5</v>
      </c>
      <c r="G91" s="70"/>
      <c r="H91" s="70"/>
      <c r="I91" s="70"/>
      <c r="J91" s="70"/>
      <c r="K91" s="70"/>
      <c r="L91" s="70"/>
      <c r="M91" s="70"/>
      <c r="N91" s="70"/>
      <c r="O91" s="70"/>
      <c r="P91" s="70"/>
      <c r="Q91" s="70"/>
      <c r="R91" s="70"/>
      <c r="S91" s="70"/>
      <c r="T91" s="70"/>
      <c r="U91" s="70"/>
      <c r="V91" s="70"/>
      <c r="W91" s="70"/>
      <c r="X91" s="70"/>
    </row>
    <row r="92" ht="15.75" customHeight="1">
      <c r="A92" s="70"/>
      <c r="B92" s="70" t="s">
        <v>302</v>
      </c>
      <c r="C92" s="78">
        <v>163.0</v>
      </c>
      <c r="D92" s="75">
        <f t="shared" si="1"/>
        <v>570.5</v>
      </c>
      <c r="E92" s="75">
        <f t="shared" si="2"/>
        <v>342.3</v>
      </c>
      <c r="F92" s="75">
        <f t="shared" si="3"/>
        <v>14034.3</v>
      </c>
      <c r="G92" s="70"/>
      <c r="H92" s="70"/>
      <c r="I92" s="70"/>
      <c r="J92" s="70"/>
      <c r="K92" s="70"/>
      <c r="L92" s="70"/>
      <c r="M92" s="70"/>
      <c r="N92" s="70"/>
      <c r="O92" s="70"/>
      <c r="P92" s="70"/>
      <c r="Q92" s="70"/>
      <c r="R92" s="70"/>
      <c r="S92" s="70"/>
      <c r="T92" s="70"/>
      <c r="U92" s="70"/>
      <c r="V92" s="70"/>
      <c r="W92" s="70"/>
      <c r="X92" s="70"/>
    </row>
    <row r="93" ht="15.75" customHeight="1">
      <c r="A93" s="70"/>
      <c r="B93" s="70" t="s">
        <v>146</v>
      </c>
      <c r="C93" s="78">
        <v>160.0</v>
      </c>
      <c r="D93" s="75">
        <f t="shared" si="1"/>
        <v>560</v>
      </c>
      <c r="E93" s="75">
        <f t="shared" si="2"/>
        <v>336</v>
      </c>
      <c r="F93" s="75">
        <f t="shared" si="3"/>
        <v>13776</v>
      </c>
      <c r="G93" s="70"/>
      <c r="H93" s="70"/>
      <c r="I93" s="70"/>
      <c r="J93" s="70"/>
      <c r="K93" s="70"/>
      <c r="L93" s="70"/>
      <c r="M93" s="70"/>
      <c r="N93" s="70"/>
      <c r="O93" s="70"/>
      <c r="P93" s="70"/>
      <c r="Q93" s="70"/>
      <c r="R93" s="70"/>
      <c r="S93" s="70"/>
      <c r="T93" s="70"/>
      <c r="U93" s="70"/>
      <c r="V93" s="70"/>
      <c r="W93" s="70"/>
      <c r="X93" s="70"/>
    </row>
    <row r="94" ht="15.75" customHeight="1">
      <c r="A94" s="70"/>
      <c r="B94" s="70" t="s">
        <v>339</v>
      </c>
      <c r="C94" s="78">
        <v>156.0</v>
      </c>
      <c r="D94" s="75">
        <f t="shared" si="1"/>
        <v>546</v>
      </c>
      <c r="E94" s="75">
        <f t="shared" si="2"/>
        <v>327.6</v>
      </c>
      <c r="F94" s="75">
        <f t="shared" si="3"/>
        <v>13431.6</v>
      </c>
      <c r="G94" s="70"/>
      <c r="H94" s="70"/>
      <c r="I94" s="70"/>
      <c r="J94" s="70"/>
      <c r="K94" s="70"/>
      <c r="L94" s="70"/>
      <c r="M94" s="70"/>
      <c r="N94" s="70"/>
      <c r="O94" s="70"/>
      <c r="P94" s="70"/>
      <c r="Q94" s="70"/>
      <c r="R94" s="70"/>
      <c r="S94" s="70"/>
      <c r="T94" s="70"/>
      <c r="U94" s="70"/>
      <c r="V94" s="70"/>
      <c r="W94" s="70"/>
      <c r="X94" s="70"/>
    </row>
    <row r="95" ht="15.75" customHeight="1">
      <c r="A95" s="70"/>
      <c r="B95" s="70" t="s">
        <v>589</v>
      </c>
      <c r="C95" s="78">
        <v>172.0</v>
      </c>
      <c r="D95" s="75">
        <f t="shared" si="1"/>
        <v>602</v>
      </c>
      <c r="E95" s="75">
        <f t="shared" si="2"/>
        <v>361.2</v>
      </c>
      <c r="F95" s="75">
        <f t="shared" si="3"/>
        <v>14809.2</v>
      </c>
      <c r="G95" s="70"/>
      <c r="H95" s="70"/>
      <c r="I95" s="70"/>
      <c r="J95" s="70"/>
      <c r="K95" s="70"/>
      <c r="L95" s="70"/>
      <c r="M95" s="70"/>
      <c r="N95" s="70"/>
      <c r="O95" s="70"/>
      <c r="P95" s="70"/>
      <c r="Q95" s="70"/>
      <c r="R95" s="70"/>
      <c r="S95" s="70"/>
      <c r="T95" s="70"/>
      <c r="U95" s="70"/>
      <c r="V95" s="70"/>
      <c r="W95" s="70"/>
      <c r="X95" s="70"/>
    </row>
    <row r="96" ht="15.75" customHeight="1">
      <c r="A96" s="70"/>
      <c r="B96" s="70" t="s">
        <v>590</v>
      </c>
      <c r="C96" s="78">
        <v>223.0</v>
      </c>
      <c r="D96" s="75">
        <f t="shared" si="1"/>
        <v>780.5</v>
      </c>
      <c r="E96" s="75">
        <f t="shared" si="2"/>
        <v>468.3</v>
      </c>
      <c r="F96" s="75">
        <f t="shared" si="3"/>
        <v>19200.3</v>
      </c>
      <c r="G96" s="70"/>
      <c r="H96" s="70"/>
      <c r="I96" s="70"/>
      <c r="J96" s="70"/>
      <c r="K96" s="70"/>
      <c r="L96" s="70"/>
      <c r="M96" s="70"/>
      <c r="N96" s="70"/>
      <c r="O96" s="70"/>
      <c r="P96" s="70"/>
      <c r="Q96" s="70"/>
      <c r="R96" s="70"/>
      <c r="S96" s="70"/>
      <c r="T96" s="70"/>
      <c r="U96" s="70"/>
      <c r="V96" s="70"/>
      <c r="W96" s="70"/>
      <c r="X96" s="70"/>
    </row>
    <row r="97" ht="15.75" customHeight="1">
      <c r="A97" s="70"/>
      <c r="B97" s="70" t="s">
        <v>104</v>
      </c>
      <c r="C97" s="78">
        <v>194.0</v>
      </c>
      <c r="D97" s="75">
        <f t="shared" si="1"/>
        <v>679</v>
      </c>
      <c r="E97" s="75">
        <f t="shared" si="2"/>
        <v>407.4</v>
      </c>
      <c r="F97" s="75">
        <f t="shared" si="3"/>
        <v>16703.4</v>
      </c>
      <c r="G97" s="70"/>
      <c r="H97" s="70"/>
      <c r="I97" s="70"/>
      <c r="J97" s="70"/>
      <c r="K97" s="70"/>
      <c r="L97" s="70"/>
      <c r="M97" s="70"/>
      <c r="N97" s="70"/>
      <c r="O97" s="70"/>
      <c r="P97" s="70"/>
      <c r="Q97" s="70"/>
      <c r="R97" s="70"/>
      <c r="S97" s="70"/>
      <c r="T97" s="70"/>
      <c r="U97" s="70"/>
      <c r="V97" s="70"/>
      <c r="W97" s="70"/>
      <c r="X97" s="70"/>
    </row>
    <row r="98" ht="15.75" customHeight="1">
      <c r="A98" s="70"/>
      <c r="B98" s="70" t="s">
        <v>591</v>
      </c>
      <c r="C98" s="78">
        <v>156.0</v>
      </c>
      <c r="D98" s="75">
        <f t="shared" si="1"/>
        <v>546</v>
      </c>
      <c r="E98" s="75">
        <f t="shared" si="2"/>
        <v>327.6</v>
      </c>
      <c r="F98" s="75">
        <f t="shared" si="3"/>
        <v>13431.6</v>
      </c>
      <c r="G98" s="70"/>
      <c r="H98" s="70"/>
      <c r="I98" s="70"/>
      <c r="J98" s="70"/>
      <c r="K98" s="70"/>
      <c r="L98" s="70"/>
      <c r="M98" s="70"/>
      <c r="N98" s="70"/>
      <c r="O98" s="70"/>
      <c r="P98" s="70"/>
      <c r="Q98" s="70"/>
      <c r="R98" s="70"/>
      <c r="S98" s="70"/>
      <c r="T98" s="70"/>
      <c r="U98" s="70"/>
      <c r="V98" s="70"/>
      <c r="W98" s="70"/>
      <c r="X98" s="70"/>
    </row>
    <row r="99" ht="15.75" customHeight="1">
      <c r="A99" s="70"/>
      <c r="B99" s="70" t="s">
        <v>592</v>
      </c>
      <c r="C99" s="78">
        <v>148.0</v>
      </c>
      <c r="D99" s="75">
        <f t="shared" si="1"/>
        <v>518</v>
      </c>
      <c r="E99" s="75">
        <f t="shared" si="2"/>
        <v>310.8</v>
      </c>
      <c r="F99" s="75">
        <f t="shared" si="3"/>
        <v>12742.8</v>
      </c>
      <c r="G99" s="70"/>
      <c r="H99" s="70"/>
      <c r="I99" s="70"/>
      <c r="J99" s="70"/>
      <c r="K99" s="70"/>
      <c r="L99" s="70"/>
      <c r="M99" s="70"/>
      <c r="N99" s="70"/>
      <c r="O99" s="70"/>
      <c r="P99" s="70"/>
      <c r="Q99" s="70"/>
      <c r="R99" s="70"/>
      <c r="S99" s="70"/>
      <c r="T99" s="70"/>
      <c r="U99" s="70"/>
      <c r="V99" s="70"/>
      <c r="W99" s="70"/>
      <c r="X99" s="70"/>
    </row>
    <row r="100" ht="15.75" customHeight="1">
      <c r="A100" s="70"/>
      <c r="B100" s="70" t="s">
        <v>593</v>
      </c>
      <c r="C100" s="78">
        <v>145.0</v>
      </c>
      <c r="D100" s="75">
        <f t="shared" si="1"/>
        <v>507.5</v>
      </c>
      <c r="E100" s="75">
        <f t="shared" si="2"/>
        <v>304.5</v>
      </c>
      <c r="F100" s="75">
        <f t="shared" si="3"/>
        <v>12484.5</v>
      </c>
      <c r="G100" s="70"/>
      <c r="H100" s="70"/>
      <c r="I100" s="70"/>
      <c r="J100" s="70"/>
      <c r="K100" s="70"/>
      <c r="L100" s="70"/>
      <c r="M100" s="70"/>
      <c r="N100" s="70"/>
      <c r="O100" s="70"/>
      <c r="P100" s="70"/>
      <c r="Q100" s="70"/>
      <c r="R100" s="70"/>
      <c r="S100" s="70"/>
      <c r="T100" s="70"/>
      <c r="U100" s="70"/>
      <c r="V100" s="70"/>
      <c r="W100" s="70"/>
      <c r="X100" s="70"/>
    </row>
    <row r="101" ht="15.75" customHeight="1">
      <c r="A101" s="70"/>
      <c r="B101" s="70" t="s">
        <v>518</v>
      </c>
      <c r="C101" s="78">
        <v>144.0</v>
      </c>
      <c r="D101" s="75">
        <f t="shared" si="1"/>
        <v>504</v>
      </c>
      <c r="E101" s="75">
        <f t="shared" si="2"/>
        <v>302.4</v>
      </c>
      <c r="F101" s="75">
        <f t="shared" si="3"/>
        <v>12398.4</v>
      </c>
      <c r="G101" s="70"/>
      <c r="H101" s="70"/>
      <c r="I101" s="70"/>
      <c r="J101" s="70"/>
      <c r="K101" s="70"/>
      <c r="L101" s="70"/>
      <c r="M101" s="70"/>
      <c r="N101" s="70"/>
      <c r="O101" s="70"/>
      <c r="P101" s="70"/>
      <c r="Q101" s="70"/>
      <c r="R101" s="70"/>
      <c r="S101" s="70"/>
      <c r="T101" s="70"/>
      <c r="U101" s="70"/>
      <c r="V101" s="70"/>
      <c r="W101" s="70"/>
      <c r="X101" s="70"/>
    </row>
    <row r="102" ht="15.75" customHeight="1">
      <c r="A102" s="70"/>
      <c r="B102" s="76" t="s">
        <v>594</v>
      </c>
      <c r="C102" s="77">
        <v>144.0</v>
      </c>
      <c r="D102" s="75">
        <f t="shared" si="1"/>
        <v>504</v>
      </c>
      <c r="E102" s="75">
        <f t="shared" si="2"/>
        <v>302.4</v>
      </c>
      <c r="F102" s="75">
        <f t="shared" si="3"/>
        <v>12398.4</v>
      </c>
      <c r="G102" s="70"/>
      <c r="H102" s="70"/>
      <c r="I102" s="70"/>
      <c r="J102" s="70"/>
      <c r="K102" s="70"/>
      <c r="L102" s="70"/>
      <c r="M102" s="70"/>
      <c r="N102" s="70"/>
      <c r="O102" s="70"/>
      <c r="P102" s="70"/>
      <c r="Q102" s="70"/>
      <c r="R102" s="70"/>
      <c r="S102" s="70"/>
      <c r="T102" s="70"/>
      <c r="U102" s="70"/>
      <c r="V102" s="70"/>
      <c r="W102" s="70"/>
      <c r="X102" s="70"/>
    </row>
    <row r="103" ht="15.75" customHeight="1">
      <c r="A103" s="70"/>
      <c r="B103" s="76" t="s">
        <v>595</v>
      </c>
      <c r="C103" s="77">
        <v>144.0</v>
      </c>
      <c r="D103" s="75">
        <f t="shared" si="1"/>
        <v>504</v>
      </c>
      <c r="E103" s="75">
        <f t="shared" si="2"/>
        <v>302.4</v>
      </c>
      <c r="F103" s="75">
        <f t="shared" si="3"/>
        <v>12398.4</v>
      </c>
      <c r="G103" s="70"/>
      <c r="H103" s="70"/>
      <c r="I103" s="70"/>
      <c r="J103" s="70"/>
      <c r="K103" s="70"/>
      <c r="L103" s="70"/>
      <c r="M103" s="70"/>
      <c r="N103" s="70"/>
      <c r="O103" s="70"/>
      <c r="P103" s="70"/>
      <c r="Q103" s="70"/>
      <c r="R103" s="70"/>
      <c r="S103" s="70"/>
      <c r="T103" s="70"/>
      <c r="U103" s="70"/>
      <c r="V103" s="70"/>
      <c r="W103" s="70"/>
      <c r="X103" s="70"/>
    </row>
    <row r="104" ht="15.75" customHeight="1">
      <c r="A104" s="70"/>
      <c r="B104" s="76" t="s">
        <v>596</v>
      </c>
      <c r="C104" s="77">
        <v>217.0</v>
      </c>
      <c r="D104" s="75">
        <f t="shared" si="1"/>
        <v>759.5</v>
      </c>
      <c r="E104" s="75">
        <f t="shared" si="2"/>
        <v>455.7</v>
      </c>
      <c r="F104" s="75">
        <f t="shared" si="3"/>
        <v>18683.7</v>
      </c>
      <c r="G104" s="70"/>
      <c r="H104" s="70"/>
      <c r="I104" s="70"/>
      <c r="J104" s="70"/>
      <c r="K104" s="70"/>
      <c r="L104" s="70"/>
      <c r="M104" s="70"/>
      <c r="N104" s="70"/>
      <c r="O104" s="70"/>
      <c r="P104" s="70"/>
      <c r="Q104" s="70"/>
      <c r="R104" s="70"/>
      <c r="S104" s="70"/>
      <c r="T104" s="70"/>
      <c r="U104" s="70"/>
      <c r="V104" s="70"/>
      <c r="W104" s="70"/>
      <c r="X104" s="70"/>
    </row>
    <row r="105" ht="15.75" customHeight="1">
      <c r="A105" s="70"/>
      <c r="B105" s="76" t="s">
        <v>597</v>
      </c>
      <c r="C105" s="77">
        <v>162.0</v>
      </c>
      <c r="D105" s="75">
        <f t="shared" si="1"/>
        <v>567</v>
      </c>
      <c r="E105" s="75">
        <f t="shared" si="2"/>
        <v>340.2</v>
      </c>
      <c r="F105" s="75">
        <f t="shared" si="3"/>
        <v>13948.2</v>
      </c>
      <c r="G105" s="70"/>
      <c r="H105" s="70"/>
      <c r="I105" s="70"/>
      <c r="J105" s="70"/>
      <c r="K105" s="70"/>
      <c r="L105" s="70"/>
      <c r="M105" s="70"/>
      <c r="N105" s="70"/>
      <c r="O105" s="70"/>
      <c r="P105" s="70"/>
      <c r="Q105" s="70"/>
      <c r="R105" s="70"/>
      <c r="S105" s="70"/>
      <c r="T105" s="70"/>
      <c r="U105" s="70"/>
      <c r="V105" s="70"/>
      <c r="W105" s="70"/>
      <c r="X105" s="70"/>
    </row>
    <row r="106" ht="15.75" customHeight="1">
      <c r="A106" s="70"/>
      <c r="B106" s="76" t="s">
        <v>598</v>
      </c>
      <c r="C106" s="77">
        <v>149.0</v>
      </c>
      <c r="D106" s="75">
        <f t="shared" si="1"/>
        <v>521.5</v>
      </c>
      <c r="E106" s="75">
        <f t="shared" si="2"/>
        <v>312.9</v>
      </c>
      <c r="F106" s="75">
        <f t="shared" si="3"/>
        <v>12828.9</v>
      </c>
      <c r="G106" s="70"/>
      <c r="H106" s="70"/>
      <c r="I106" s="70"/>
      <c r="J106" s="70"/>
      <c r="K106" s="70"/>
      <c r="L106" s="70"/>
      <c r="M106" s="70"/>
      <c r="N106" s="70"/>
      <c r="O106" s="70"/>
      <c r="P106" s="70"/>
      <c r="Q106" s="70"/>
      <c r="R106" s="70"/>
      <c r="S106" s="70"/>
      <c r="T106" s="70"/>
      <c r="U106" s="70"/>
      <c r="V106" s="70"/>
      <c r="W106" s="70"/>
      <c r="X106" s="70"/>
    </row>
    <row r="107" ht="15.75" customHeight="1">
      <c r="A107" s="70"/>
      <c r="B107" s="76" t="s">
        <v>79</v>
      </c>
      <c r="C107" s="77">
        <v>141.0</v>
      </c>
      <c r="D107" s="75">
        <f t="shared" si="1"/>
        <v>493.5</v>
      </c>
      <c r="E107" s="75">
        <f t="shared" si="2"/>
        <v>296.1</v>
      </c>
      <c r="F107" s="75">
        <f t="shared" si="3"/>
        <v>12140.1</v>
      </c>
      <c r="G107" s="70"/>
      <c r="H107" s="70"/>
      <c r="I107" s="70"/>
      <c r="J107" s="70"/>
      <c r="K107" s="70"/>
      <c r="L107" s="70"/>
      <c r="M107" s="70"/>
      <c r="N107" s="70"/>
      <c r="O107" s="70"/>
      <c r="P107" s="70"/>
      <c r="Q107" s="70"/>
      <c r="R107" s="70"/>
      <c r="S107" s="70"/>
      <c r="T107" s="70"/>
      <c r="U107" s="70"/>
      <c r="V107" s="70"/>
      <c r="W107" s="70"/>
      <c r="X107" s="70"/>
    </row>
    <row r="108" ht="15.75" customHeight="1">
      <c r="A108" s="70"/>
      <c r="B108" s="76" t="s">
        <v>599</v>
      </c>
      <c r="C108" s="77">
        <v>141.0</v>
      </c>
      <c r="D108" s="75">
        <f t="shared" si="1"/>
        <v>493.5</v>
      </c>
      <c r="E108" s="75">
        <f t="shared" si="2"/>
        <v>296.1</v>
      </c>
      <c r="F108" s="75">
        <f t="shared" si="3"/>
        <v>12140.1</v>
      </c>
      <c r="G108" s="70"/>
      <c r="H108" s="70"/>
      <c r="I108" s="70"/>
      <c r="J108" s="70"/>
      <c r="K108" s="70"/>
      <c r="L108" s="70"/>
      <c r="M108" s="70"/>
      <c r="N108" s="70"/>
      <c r="O108" s="70"/>
      <c r="P108" s="70"/>
      <c r="Q108" s="70"/>
      <c r="R108" s="70"/>
      <c r="S108" s="70"/>
      <c r="T108" s="70"/>
      <c r="U108" s="70"/>
      <c r="V108" s="70"/>
      <c r="W108" s="70"/>
      <c r="X108" s="70"/>
    </row>
    <row r="109" ht="15.75" customHeight="1">
      <c r="A109" s="70"/>
      <c r="B109" s="76" t="s">
        <v>600</v>
      </c>
      <c r="C109" s="77">
        <v>145.0</v>
      </c>
      <c r="D109" s="75">
        <f t="shared" si="1"/>
        <v>507.5</v>
      </c>
      <c r="E109" s="75">
        <f t="shared" si="2"/>
        <v>304.5</v>
      </c>
      <c r="F109" s="75">
        <f t="shared" si="3"/>
        <v>12484.5</v>
      </c>
      <c r="G109" s="70"/>
      <c r="H109" s="70"/>
      <c r="I109" s="70"/>
      <c r="J109" s="70"/>
      <c r="K109" s="70"/>
      <c r="L109" s="70"/>
      <c r="M109" s="70"/>
      <c r="N109" s="70"/>
      <c r="O109" s="70"/>
      <c r="P109" s="70"/>
      <c r="Q109" s="70"/>
      <c r="R109" s="70"/>
      <c r="S109" s="70"/>
      <c r="T109" s="70"/>
      <c r="U109" s="70"/>
      <c r="V109" s="70"/>
      <c r="W109" s="70"/>
      <c r="X109" s="70"/>
    </row>
    <row r="110" ht="15.75" customHeight="1">
      <c r="A110" s="70"/>
      <c r="B110" s="76" t="s">
        <v>601</v>
      </c>
      <c r="C110" s="77">
        <v>191.0</v>
      </c>
      <c r="D110" s="75">
        <f t="shared" si="1"/>
        <v>668.5</v>
      </c>
      <c r="E110" s="75">
        <f t="shared" si="2"/>
        <v>401.1</v>
      </c>
      <c r="F110" s="75">
        <f t="shared" si="3"/>
        <v>16445.1</v>
      </c>
      <c r="G110" s="70"/>
      <c r="H110" s="70"/>
      <c r="I110" s="70"/>
      <c r="J110" s="70"/>
      <c r="K110" s="70"/>
      <c r="L110" s="70"/>
      <c r="M110" s="70"/>
      <c r="N110" s="70"/>
      <c r="O110" s="70"/>
      <c r="P110" s="70"/>
      <c r="Q110" s="70"/>
      <c r="R110" s="70"/>
      <c r="S110" s="70"/>
      <c r="T110" s="70"/>
      <c r="U110" s="70"/>
      <c r="V110" s="70"/>
      <c r="W110" s="70"/>
      <c r="X110" s="70"/>
    </row>
    <row r="111" ht="15.75" customHeight="1">
      <c r="A111" s="70"/>
      <c r="B111" s="76" t="s">
        <v>602</v>
      </c>
      <c r="C111" s="77">
        <v>144.0</v>
      </c>
      <c r="D111" s="75">
        <f t="shared" si="1"/>
        <v>504</v>
      </c>
      <c r="E111" s="75">
        <f t="shared" si="2"/>
        <v>302.4</v>
      </c>
      <c r="F111" s="75">
        <f t="shared" si="3"/>
        <v>12398.4</v>
      </c>
      <c r="G111" s="70"/>
      <c r="H111" s="70"/>
      <c r="I111" s="70"/>
      <c r="J111" s="70"/>
      <c r="K111" s="70"/>
      <c r="L111" s="70"/>
      <c r="M111" s="70"/>
      <c r="N111" s="70"/>
      <c r="O111" s="70"/>
      <c r="P111" s="70"/>
      <c r="Q111" s="70"/>
      <c r="R111" s="70"/>
      <c r="S111" s="70"/>
      <c r="T111" s="70"/>
      <c r="U111" s="70"/>
      <c r="V111" s="70"/>
      <c r="W111" s="70"/>
      <c r="X111" s="70"/>
    </row>
    <row r="112" ht="15.75" customHeight="1">
      <c r="A112" s="70"/>
      <c r="B112" s="76" t="s">
        <v>603</v>
      </c>
      <c r="C112" s="77">
        <v>165.0</v>
      </c>
      <c r="D112" s="75">
        <f t="shared" si="1"/>
        <v>577.5</v>
      </c>
      <c r="E112" s="75">
        <f t="shared" si="2"/>
        <v>346.5</v>
      </c>
      <c r="F112" s="75">
        <f t="shared" si="3"/>
        <v>14206.5</v>
      </c>
      <c r="G112" s="70"/>
      <c r="H112" s="70"/>
      <c r="I112" s="70"/>
      <c r="J112" s="70"/>
      <c r="K112" s="70"/>
      <c r="L112" s="70"/>
      <c r="M112" s="70"/>
      <c r="N112" s="70"/>
      <c r="O112" s="70"/>
      <c r="P112" s="70"/>
      <c r="Q112" s="70"/>
      <c r="R112" s="70"/>
      <c r="S112" s="70"/>
      <c r="T112" s="70"/>
      <c r="U112" s="70"/>
      <c r="V112" s="70"/>
      <c r="W112" s="70"/>
      <c r="X112" s="70"/>
    </row>
    <row r="113" ht="15.75" customHeight="1">
      <c r="A113" s="70"/>
      <c r="B113" s="76" t="s">
        <v>162</v>
      </c>
      <c r="C113" s="74">
        <v>350.0</v>
      </c>
      <c r="D113" s="75">
        <f t="shared" si="1"/>
        <v>1225</v>
      </c>
      <c r="E113" s="75">
        <f t="shared" si="2"/>
        <v>735</v>
      </c>
      <c r="F113" s="75">
        <f t="shared" si="3"/>
        <v>30135</v>
      </c>
      <c r="G113" s="70"/>
      <c r="H113" s="70"/>
      <c r="I113" s="70"/>
      <c r="J113" s="70"/>
      <c r="K113" s="70"/>
      <c r="L113" s="70"/>
      <c r="M113" s="70"/>
      <c r="N113" s="70"/>
      <c r="O113" s="70"/>
      <c r="P113" s="70"/>
      <c r="Q113" s="70"/>
      <c r="R113" s="70"/>
      <c r="S113" s="70"/>
      <c r="T113" s="70"/>
      <c r="U113" s="70"/>
      <c r="V113" s="70"/>
      <c r="W113" s="70"/>
      <c r="X113" s="70"/>
    </row>
    <row r="114" ht="15.75" customHeight="1">
      <c r="A114" s="70"/>
      <c r="B114" s="76" t="s">
        <v>101</v>
      </c>
      <c r="C114" s="77">
        <v>162.0</v>
      </c>
      <c r="D114" s="75">
        <f t="shared" si="1"/>
        <v>567</v>
      </c>
      <c r="E114" s="75">
        <f t="shared" si="2"/>
        <v>340.2</v>
      </c>
      <c r="F114" s="75">
        <f t="shared" si="3"/>
        <v>13948.2</v>
      </c>
      <c r="G114" s="70"/>
      <c r="H114" s="70"/>
      <c r="I114" s="70"/>
      <c r="J114" s="70"/>
      <c r="K114" s="70"/>
      <c r="L114" s="70"/>
      <c r="M114" s="70"/>
      <c r="N114" s="70"/>
      <c r="O114" s="70"/>
      <c r="P114" s="70"/>
      <c r="Q114" s="70"/>
      <c r="R114" s="70"/>
      <c r="S114" s="70"/>
      <c r="T114" s="70"/>
      <c r="U114" s="70"/>
      <c r="V114" s="70"/>
      <c r="W114" s="70"/>
      <c r="X114" s="70"/>
    </row>
    <row r="115" ht="15.75" customHeight="1">
      <c r="A115" s="70"/>
      <c r="B115" s="76" t="s">
        <v>94</v>
      </c>
      <c r="C115" s="77">
        <v>155.0</v>
      </c>
      <c r="D115" s="75">
        <f t="shared" si="1"/>
        <v>542.5</v>
      </c>
      <c r="E115" s="75">
        <f t="shared" si="2"/>
        <v>325.5</v>
      </c>
      <c r="F115" s="75">
        <f t="shared" si="3"/>
        <v>13345.5</v>
      </c>
      <c r="G115" s="70"/>
      <c r="H115" s="70"/>
      <c r="I115" s="70"/>
      <c r="J115" s="70"/>
      <c r="K115" s="70"/>
      <c r="L115" s="70"/>
      <c r="M115" s="70"/>
      <c r="N115" s="70"/>
      <c r="O115" s="70"/>
      <c r="P115" s="70"/>
      <c r="Q115" s="70"/>
      <c r="R115" s="70"/>
      <c r="S115" s="70"/>
      <c r="T115" s="70"/>
      <c r="U115" s="70"/>
      <c r="V115" s="70"/>
      <c r="W115" s="70"/>
      <c r="X115" s="70"/>
    </row>
    <row r="116" ht="15.75" customHeight="1">
      <c r="A116" s="70"/>
      <c r="B116" s="76" t="s">
        <v>524</v>
      </c>
      <c r="C116" s="77">
        <v>152.0</v>
      </c>
      <c r="D116" s="75">
        <f t="shared" si="1"/>
        <v>532</v>
      </c>
      <c r="E116" s="75">
        <f t="shared" si="2"/>
        <v>319.2</v>
      </c>
      <c r="F116" s="75">
        <f t="shared" si="3"/>
        <v>13087.2</v>
      </c>
      <c r="G116" s="70"/>
      <c r="H116" s="70"/>
      <c r="I116" s="70"/>
      <c r="J116" s="70"/>
      <c r="K116" s="70"/>
      <c r="L116" s="70"/>
      <c r="M116" s="70"/>
      <c r="N116" s="70"/>
      <c r="O116" s="70"/>
      <c r="P116" s="70"/>
      <c r="Q116" s="70"/>
      <c r="R116" s="70"/>
      <c r="S116" s="70"/>
      <c r="T116" s="70"/>
      <c r="U116" s="70"/>
      <c r="V116" s="70"/>
      <c r="W116" s="70"/>
      <c r="X116" s="70"/>
    </row>
    <row r="117" ht="15.75" customHeight="1">
      <c r="A117" s="70"/>
      <c r="B117" s="76" t="s">
        <v>526</v>
      </c>
      <c r="C117" s="77">
        <v>129.0</v>
      </c>
      <c r="D117" s="75">
        <f t="shared" si="1"/>
        <v>451.5</v>
      </c>
      <c r="E117" s="75">
        <f t="shared" si="2"/>
        <v>270.9</v>
      </c>
      <c r="F117" s="75">
        <f t="shared" si="3"/>
        <v>11106.9</v>
      </c>
      <c r="G117" s="70"/>
      <c r="H117" s="70"/>
      <c r="I117" s="70"/>
      <c r="J117" s="70"/>
      <c r="K117" s="70"/>
      <c r="L117" s="70"/>
      <c r="M117" s="70"/>
      <c r="N117" s="70"/>
      <c r="O117" s="70"/>
      <c r="P117" s="70"/>
      <c r="Q117" s="70"/>
      <c r="R117" s="70"/>
      <c r="S117" s="70"/>
      <c r="T117" s="70"/>
      <c r="U117" s="70"/>
      <c r="V117" s="70"/>
      <c r="W117" s="70"/>
      <c r="X117" s="70"/>
    </row>
    <row r="118" ht="15.75" customHeight="1">
      <c r="A118" s="70"/>
      <c r="B118" s="76" t="s">
        <v>604</v>
      </c>
      <c r="C118" s="77">
        <v>123.0</v>
      </c>
      <c r="D118" s="75">
        <f t="shared" si="1"/>
        <v>430.5</v>
      </c>
      <c r="E118" s="75">
        <f t="shared" si="2"/>
        <v>258.3</v>
      </c>
      <c r="F118" s="75">
        <f t="shared" si="3"/>
        <v>10590.3</v>
      </c>
      <c r="G118" s="70"/>
      <c r="H118" s="70"/>
      <c r="I118" s="70"/>
      <c r="J118" s="70"/>
      <c r="K118" s="70"/>
      <c r="L118" s="70"/>
      <c r="M118" s="70"/>
      <c r="N118" s="70"/>
      <c r="O118" s="70"/>
      <c r="P118" s="70"/>
      <c r="Q118" s="70"/>
      <c r="R118" s="70"/>
      <c r="S118" s="70"/>
      <c r="T118" s="70"/>
      <c r="U118" s="70"/>
      <c r="V118" s="70"/>
      <c r="W118" s="70"/>
      <c r="X118" s="70"/>
    </row>
    <row r="119" ht="15.75" customHeight="1">
      <c r="A119" s="70"/>
      <c r="B119" s="76" t="s">
        <v>605</v>
      </c>
      <c r="C119" s="77">
        <v>120.0</v>
      </c>
      <c r="D119" s="75">
        <f t="shared" si="1"/>
        <v>420</v>
      </c>
      <c r="E119" s="75">
        <f t="shared" si="2"/>
        <v>252</v>
      </c>
      <c r="F119" s="75">
        <f t="shared" si="3"/>
        <v>10332</v>
      </c>
      <c r="G119" s="70"/>
      <c r="H119" s="70"/>
      <c r="I119" s="70"/>
      <c r="J119" s="70"/>
      <c r="K119" s="70"/>
      <c r="L119" s="70"/>
      <c r="M119" s="70"/>
      <c r="N119" s="70"/>
      <c r="O119" s="70"/>
      <c r="P119" s="70"/>
      <c r="Q119" s="70"/>
      <c r="R119" s="70"/>
      <c r="S119" s="70"/>
      <c r="T119" s="70"/>
      <c r="U119" s="70"/>
      <c r="V119" s="70"/>
      <c r="W119" s="70"/>
      <c r="X119" s="70"/>
    </row>
    <row r="120" ht="15.75" customHeight="1">
      <c r="A120" s="70"/>
      <c r="B120" s="70" t="s">
        <v>606</v>
      </c>
      <c r="C120" s="78">
        <v>128.0</v>
      </c>
      <c r="D120" s="75">
        <f t="shared" si="1"/>
        <v>448</v>
      </c>
      <c r="E120" s="75">
        <f t="shared" si="2"/>
        <v>268.8</v>
      </c>
      <c r="F120" s="75">
        <f t="shared" si="3"/>
        <v>11020.8</v>
      </c>
      <c r="G120" s="70"/>
      <c r="H120" s="70"/>
      <c r="I120" s="70"/>
      <c r="J120" s="70"/>
      <c r="K120" s="70"/>
      <c r="L120" s="70"/>
      <c r="M120" s="70"/>
      <c r="N120" s="70"/>
      <c r="O120" s="70"/>
      <c r="P120" s="70"/>
      <c r="Q120" s="70"/>
      <c r="R120" s="70"/>
      <c r="S120" s="70"/>
      <c r="T120" s="70"/>
      <c r="U120" s="70"/>
      <c r="V120" s="70"/>
      <c r="W120" s="70"/>
      <c r="X120" s="70"/>
    </row>
    <row r="121" ht="15.75" customHeight="1">
      <c r="A121" s="70"/>
      <c r="B121" s="70" t="s">
        <v>607</v>
      </c>
      <c r="C121" s="78">
        <v>133.0</v>
      </c>
      <c r="D121" s="75">
        <f t="shared" si="1"/>
        <v>465.5</v>
      </c>
      <c r="E121" s="75">
        <f t="shared" si="2"/>
        <v>279.3</v>
      </c>
      <c r="F121" s="75">
        <f t="shared" si="3"/>
        <v>11451.3</v>
      </c>
      <c r="G121" s="70"/>
      <c r="H121" s="70"/>
      <c r="I121" s="70"/>
      <c r="J121" s="70"/>
      <c r="K121" s="70"/>
      <c r="L121" s="70"/>
      <c r="M121" s="70"/>
      <c r="N121" s="70"/>
      <c r="O121" s="70"/>
      <c r="P121" s="70"/>
      <c r="Q121" s="70"/>
      <c r="R121" s="70"/>
      <c r="S121" s="70"/>
      <c r="T121" s="70"/>
      <c r="U121" s="70"/>
      <c r="V121" s="70"/>
      <c r="W121" s="70"/>
      <c r="X121" s="70"/>
    </row>
    <row r="122" ht="15.75" customHeight="1">
      <c r="A122" s="70"/>
      <c r="B122" s="70" t="s">
        <v>608</v>
      </c>
      <c r="C122" s="78">
        <v>132.0</v>
      </c>
      <c r="D122" s="75">
        <f t="shared" si="1"/>
        <v>462</v>
      </c>
      <c r="E122" s="75">
        <f t="shared" si="2"/>
        <v>277.2</v>
      </c>
      <c r="F122" s="75">
        <f t="shared" si="3"/>
        <v>11365.2</v>
      </c>
      <c r="G122" s="70"/>
      <c r="H122" s="70"/>
      <c r="I122" s="70"/>
      <c r="J122" s="70"/>
      <c r="K122" s="70"/>
      <c r="L122" s="70"/>
      <c r="M122" s="70"/>
      <c r="N122" s="70"/>
      <c r="O122" s="70"/>
      <c r="P122" s="70"/>
      <c r="Q122" s="70"/>
      <c r="R122" s="70"/>
      <c r="S122" s="70"/>
      <c r="T122" s="70"/>
      <c r="U122" s="70"/>
      <c r="V122" s="70"/>
      <c r="W122" s="70"/>
      <c r="X122" s="70"/>
    </row>
    <row r="123" ht="15.75" customHeight="1">
      <c r="A123" s="70"/>
      <c r="B123" s="70" t="s">
        <v>609</v>
      </c>
      <c r="C123" s="78">
        <v>126.0</v>
      </c>
      <c r="D123" s="75">
        <f t="shared" si="1"/>
        <v>441</v>
      </c>
      <c r="E123" s="75">
        <f t="shared" si="2"/>
        <v>264.6</v>
      </c>
      <c r="F123" s="75">
        <f t="shared" si="3"/>
        <v>10848.6</v>
      </c>
      <c r="G123" s="70"/>
      <c r="H123" s="70"/>
      <c r="I123" s="70"/>
      <c r="J123" s="70"/>
      <c r="K123" s="70"/>
      <c r="L123" s="70"/>
      <c r="M123" s="70"/>
      <c r="N123" s="70"/>
      <c r="O123" s="70"/>
      <c r="P123" s="70"/>
      <c r="Q123" s="70"/>
      <c r="R123" s="70"/>
      <c r="S123" s="70"/>
      <c r="T123" s="70"/>
      <c r="U123" s="70"/>
      <c r="V123" s="70"/>
      <c r="W123" s="70"/>
      <c r="X123" s="70"/>
    </row>
    <row r="124" ht="15.75" customHeight="1">
      <c r="A124" s="70"/>
      <c r="B124" s="70" t="s">
        <v>610</v>
      </c>
      <c r="C124" s="78">
        <v>166.0</v>
      </c>
      <c r="D124" s="75">
        <f t="shared" si="1"/>
        <v>581</v>
      </c>
      <c r="E124" s="75">
        <f t="shared" si="2"/>
        <v>348.6</v>
      </c>
      <c r="F124" s="75">
        <f t="shared" si="3"/>
        <v>14292.6</v>
      </c>
      <c r="G124" s="70"/>
      <c r="H124" s="70"/>
      <c r="I124" s="70"/>
      <c r="J124" s="70"/>
      <c r="K124" s="70"/>
      <c r="L124" s="70"/>
      <c r="M124" s="70"/>
      <c r="N124" s="70"/>
      <c r="O124" s="70"/>
      <c r="P124" s="70"/>
      <c r="Q124" s="70"/>
      <c r="R124" s="70"/>
      <c r="S124" s="70"/>
      <c r="T124" s="70"/>
      <c r="U124" s="70"/>
      <c r="V124" s="70"/>
      <c r="W124" s="70"/>
      <c r="X124" s="70"/>
    </row>
    <row r="125" ht="15.75" customHeight="1">
      <c r="A125" s="70"/>
      <c r="B125" s="70" t="s">
        <v>88</v>
      </c>
      <c r="C125" s="78">
        <v>146.0</v>
      </c>
      <c r="D125" s="75">
        <f t="shared" si="1"/>
        <v>511</v>
      </c>
      <c r="E125" s="75">
        <f t="shared" si="2"/>
        <v>306.6</v>
      </c>
      <c r="F125" s="75">
        <f t="shared" si="3"/>
        <v>12570.6</v>
      </c>
      <c r="G125" s="70"/>
      <c r="H125" s="70"/>
      <c r="I125" s="70"/>
      <c r="J125" s="70"/>
      <c r="K125" s="70"/>
      <c r="L125" s="70"/>
      <c r="M125" s="70"/>
      <c r="N125" s="70"/>
      <c r="O125" s="70"/>
      <c r="P125" s="70"/>
      <c r="Q125" s="70"/>
      <c r="R125" s="70"/>
      <c r="S125" s="70"/>
      <c r="T125" s="70"/>
      <c r="U125" s="70"/>
      <c r="V125" s="70"/>
      <c r="W125" s="70"/>
      <c r="X125" s="70"/>
    </row>
    <row r="126" ht="15.75" customHeight="1">
      <c r="A126" s="70"/>
      <c r="B126" s="70" t="s">
        <v>611</v>
      </c>
      <c r="C126" s="78">
        <v>145.0</v>
      </c>
      <c r="D126" s="75">
        <f t="shared" si="1"/>
        <v>507.5</v>
      </c>
      <c r="E126" s="75">
        <f t="shared" si="2"/>
        <v>304.5</v>
      </c>
      <c r="F126" s="75">
        <f t="shared" si="3"/>
        <v>12484.5</v>
      </c>
      <c r="G126" s="70"/>
      <c r="H126" s="70"/>
      <c r="I126" s="70"/>
      <c r="J126" s="70"/>
      <c r="K126" s="70"/>
      <c r="L126" s="70"/>
      <c r="M126" s="70"/>
      <c r="N126" s="70"/>
      <c r="O126" s="70"/>
      <c r="P126" s="70"/>
      <c r="Q126" s="70"/>
      <c r="R126" s="70"/>
      <c r="S126" s="70"/>
      <c r="T126" s="70"/>
      <c r="U126" s="70"/>
      <c r="V126" s="70"/>
      <c r="W126" s="70"/>
      <c r="X126" s="70"/>
    </row>
    <row r="127" ht="15.75" customHeight="1">
      <c r="A127" s="70"/>
      <c r="B127" s="70" t="s">
        <v>612</v>
      </c>
      <c r="C127" s="78">
        <v>136.0</v>
      </c>
      <c r="D127" s="75">
        <f t="shared" si="1"/>
        <v>476</v>
      </c>
      <c r="E127" s="75">
        <f t="shared" si="2"/>
        <v>285.6</v>
      </c>
      <c r="F127" s="75">
        <f t="shared" si="3"/>
        <v>11709.6</v>
      </c>
      <c r="G127" s="70"/>
      <c r="H127" s="70"/>
      <c r="I127" s="70"/>
      <c r="J127" s="70"/>
      <c r="K127" s="70"/>
      <c r="L127" s="70"/>
      <c r="M127" s="70"/>
      <c r="N127" s="70"/>
      <c r="O127" s="70"/>
      <c r="P127" s="70"/>
      <c r="Q127" s="70"/>
      <c r="R127" s="70"/>
      <c r="S127" s="70"/>
      <c r="T127" s="70"/>
      <c r="U127" s="70"/>
      <c r="V127" s="70"/>
      <c r="W127" s="70"/>
      <c r="X127" s="70"/>
    </row>
    <row r="128" ht="15.75" customHeight="1">
      <c r="A128" s="70"/>
      <c r="B128" s="70" t="s">
        <v>613</v>
      </c>
      <c r="C128" s="78">
        <v>125.0</v>
      </c>
      <c r="D128" s="75">
        <f t="shared" si="1"/>
        <v>437.5</v>
      </c>
      <c r="E128" s="75">
        <f t="shared" si="2"/>
        <v>262.5</v>
      </c>
      <c r="F128" s="75">
        <f t="shared" si="3"/>
        <v>10762.5</v>
      </c>
      <c r="G128" s="70"/>
      <c r="H128" s="70"/>
      <c r="I128" s="70"/>
      <c r="J128" s="70"/>
      <c r="K128" s="70"/>
      <c r="L128" s="70"/>
      <c r="M128" s="70"/>
      <c r="N128" s="70"/>
      <c r="O128" s="70"/>
      <c r="P128" s="70"/>
      <c r="Q128" s="70"/>
      <c r="R128" s="70"/>
      <c r="S128" s="70"/>
      <c r="T128" s="70"/>
      <c r="U128" s="70"/>
      <c r="V128" s="70"/>
      <c r="W128" s="70"/>
      <c r="X128" s="70"/>
    </row>
    <row r="129" ht="15.75" customHeight="1">
      <c r="A129" s="70"/>
      <c r="B129" s="70" t="s">
        <v>614</v>
      </c>
      <c r="C129" s="78">
        <v>131.0</v>
      </c>
      <c r="D129" s="75">
        <f t="shared" si="1"/>
        <v>458.5</v>
      </c>
      <c r="E129" s="75">
        <f t="shared" si="2"/>
        <v>275.1</v>
      </c>
      <c r="F129" s="75">
        <f t="shared" si="3"/>
        <v>11279.1</v>
      </c>
      <c r="G129" s="70"/>
      <c r="H129" s="70"/>
      <c r="I129" s="70"/>
      <c r="J129" s="70"/>
      <c r="K129" s="70"/>
      <c r="L129" s="70"/>
      <c r="M129" s="70"/>
      <c r="N129" s="70"/>
      <c r="O129" s="70"/>
      <c r="P129" s="70"/>
      <c r="Q129" s="70"/>
      <c r="R129" s="70"/>
      <c r="S129" s="70"/>
      <c r="T129" s="70"/>
      <c r="U129" s="70"/>
      <c r="V129" s="70"/>
      <c r="W129" s="70"/>
      <c r="X129" s="70"/>
    </row>
    <row r="130" ht="15.75" customHeight="1">
      <c r="A130" s="70"/>
      <c r="B130" s="70" t="s">
        <v>615</v>
      </c>
      <c r="C130" s="78">
        <v>115.0</v>
      </c>
      <c r="D130" s="75">
        <f t="shared" si="1"/>
        <v>402.5</v>
      </c>
      <c r="E130" s="75">
        <f t="shared" si="2"/>
        <v>241.5</v>
      </c>
      <c r="F130" s="75">
        <f t="shared" si="3"/>
        <v>9901.5</v>
      </c>
      <c r="G130" s="70"/>
      <c r="H130" s="70"/>
      <c r="I130" s="70"/>
      <c r="J130" s="70"/>
      <c r="K130" s="70"/>
      <c r="L130" s="70"/>
      <c r="M130" s="70"/>
      <c r="N130" s="70"/>
      <c r="O130" s="70"/>
      <c r="P130" s="70"/>
      <c r="Q130" s="70"/>
      <c r="R130" s="70"/>
      <c r="S130" s="70"/>
      <c r="T130" s="70"/>
      <c r="U130" s="70"/>
      <c r="V130" s="70"/>
      <c r="W130" s="70"/>
      <c r="X130" s="70"/>
    </row>
    <row r="131" ht="15.75" customHeight="1">
      <c r="A131" s="70"/>
      <c r="B131" s="70" t="s">
        <v>616</v>
      </c>
      <c r="C131" s="78">
        <v>101.0</v>
      </c>
      <c r="D131" s="75">
        <f t="shared" si="1"/>
        <v>353.5</v>
      </c>
      <c r="E131" s="75">
        <f t="shared" si="2"/>
        <v>212.1</v>
      </c>
      <c r="F131" s="75">
        <f t="shared" si="3"/>
        <v>8696.1</v>
      </c>
      <c r="G131" s="70"/>
      <c r="H131" s="70"/>
      <c r="I131" s="70"/>
      <c r="J131" s="70"/>
      <c r="K131" s="70"/>
      <c r="L131" s="70"/>
      <c r="M131" s="70"/>
      <c r="N131" s="70"/>
      <c r="O131" s="70"/>
      <c r="P131" s="70"/>
      <c r="Q131" s="70"/>
      <c r="R131" s="70"/>
      <c r="S131" s="70"/>
      <c r="T131" s="70"/>
      <c r="U131" s="70"/>
      <c r="V131" s="70"/>
      <c r="W131" s="70"/>
      <c r="X131" s="70"/>
    </row>
    <row r="132" ht="15.75" customHeight="1">
      <c r="A132" s="70"/>
      <c r="B132" s="70" t="s">
        <v>165</v>
      </c>
      <c r="C132" s="78">
        <v>120.0</v>
      </c>
      <c r="D132" s="75">
        <f t="shared" si="1"/>
        <v>420</v>
      </c>
      <c r="E132" s="75">
        <f t="shared" si="2"/>
        <v>252</v>
      </c>
      <c r="F132" s="75">
        <f t="shared" si="3"/>
        <v>10332</v>
      </c>
      <c r="G132" s="70"/>
      <c r="H132" s="70"/>
      <c r="I132" s="70"/>
      <c r="J132" s="70"/>
      <c r="K132" s="70"/>
      <c r="L132" s="70"/>
      <c r="M132" s="70"/>
      <c r="N132" s="70"/>
      <c r="O132" s="70"/>
      <c r="P132" s="70"/>
      <c r="Q132" s="70"/>
      <c r="R132" s="70"/>
      <c r="S132" s="70"/>
      <c r="T132" s="70"/>
      <c r="U132" s="70"/>
      <c r="V132" s="70"/>
      <c r="W132" s="70"/>
      <c r="X132" s="70"/>
    </row>
    <row r="133" ht="15.75" customHeight="1">
      <c r="A133" s="70"/>
      <c r="B133" s="70" t="s">
        <v>617</v>
      </c>
      <c r="C133" s="78">
        <v>144.0</v>
      </c>
      <c r="D133" s="75">
        <f t="shared" si="1"/>
        <v>504</v>
      </c>
      <c r="E133" s="75">
        <f t="shared" si="2"/>
        <v>302.4</v>
      </c>
      <c r="F133" s="75">
        <f t="shared" si="3"/>
        <v>12398.4</v>
      </c>
      <c r="G133" s="70"/>
      <c r="H133" s="70"/>
      <c r="I133" s="70"/>
      <c r="J133" s="70"/>
      <c r="K133" s="70"/>
      <c r="L133" s="70"/>
      <c r="M133" s="70"/>
      <c r="N133" s="70"/>
      <c r="O133" s="70"/>
      <c r="P133" s="70"/>
      <c r="Q133" s="70"/>
      <c r="R133" s="70"/>
      <c r="S133" s="70"/>
      <c r="T133" s="70"/>
      <c r="U133" s="70"/>
      <c r="V133" s="70"/>
      <c r="W133" s="70"/>
      <c r="X133" s="70"/>
    </row>
    <row r="134" ht="15.75" customHeight="1">
      <c r="A134" s="70"/>
      <c r="B134" s="70" t="s">
        <v>618</v>
      </c>
      <c r="C134" s="78">
        <v>122.0</v>
      </c>
      <c r="D134" s="75">
        <f t="shared" si="1"/>
        <v>427</v>
      </c>
      <c r="E134" s="75">
        <f t="shared" si="2"/>
        <v>256.2</v>
      </c>
      <c r="F134" s="75">
        <f t="shared" si="3"/>
        <v>10504.2</v>
      </c>
      <c r="G134" s="70"/>
      <c r="H134" s="70"/>
      <c r="I134" s="70"/>
      <c r="J134" s="70"/>
      <c r="K134" s="70"/>
      <c r="L134" s="70"/>
      <c r="M134" s="70"/>
      <c r="N134" s="70"/>
      <c r="O134" s="70"/>
      <c r="P134" s="70"/>
      <c r="Q134" s="70"/>
      <c r="R134" s="70"/>
      <c r="S134" s="70"/>
      <c r="T134" s="70"/>
      <c r="U134" s="70"/>
      <c r="V134" s="70"/>
      <c r="W134" s="70"/>
      <c r="X134" s="70"/>
    </row>
    <row r="135" ht="15.75" customHeight="1">
      <c r="A135" s="70"/>
      <c r="B135" s="70" t="s">
        <v>619</v>
      </c>
      <c r="C135" s="78">
        <v>128.0</v>
      </c>
      <c r="D135" s="75">
        <f t="shared" si="1"/>
        <v>448</v>
      </c>
      <c r="E135" s="75">
        <f t="shared" si="2"/>
        <v>268.8</v>
      </c>
      <c r="F135" s="75">
        <f t="shared" si="3"/>
        <v>11020.8</v>
      </c>
      <c r="G135" s="70"/>
      <c r="H135" s="70"/>
      <c r="I135" s="70"/>
      <c r="J135" s="70"/>
      <c r="K135" s="70"/>
      <c r="L135" s="70"/>
      <c r="M135" s="70"/>
      <c r="N135" s="70"/>
      <c r="O135" s="70"/>
      <c r="P135" s="70"/>
      <c r="Q135" s="70"/>
      <c r="R135" s="70"/>
      <c r="S135" s="70"/>
      <c r="T135" s="70"/>
      <c r="U135" s="70"/>
      <c r="V135" s="70"/>
      <c r="W135" s="70"/>
      <c r="X135" s="70"/>
    </row>
    <row r="136" ht="15.75" customHeight="1">
      <c r="A136" s="70"/>
      <c r="B136" s="70" t="s">
        <v>620</v>
      </c>
      <c r="C136" s="78">
        <v>144.0</v>
      </c>
      <c r="D136" s="75">
        <f t="shared" si="1"/>
        <v>504</v>
      </c>
      <c r="E136" s="75">
        <f t="shared" si="2"/>
        <v>302.4</v>
      </c>
      <c r="F136" s="75">
        <f t="shared" si="3"/>
        <v>12398.4</v>
      </c>
      <c r="G136" s="70"/>
      <c r="H136" s="70"/>
      <c r="I136" s="70"/>
      <c r="J136" s="70"/>
      <c r="K136" s="70"/>
      <c r="L136" s="70"/>
      <c r="M136" s="70"/>
      <c r="N136" s="70"/>
      <c r="O136" s="70"/>
      <c r="P136" s="70"/>
      <c r="Q136" s="70"/>
      <c r="R136" s="70"/>
      <c r="S136" s="70"/>
      <c r="T136" s="70"/>
      <c r="U136" s="70"/>
      <c r="V136" s="70"/>
      <c r="W136" s="70"/>
      <c r="X136" s="70"/>
    </row>
    <row r="137" ht="15.75" customHeight="1">
      <c r="A137" s="70"/>
      <c r="B137" s="70" t="s">
        <v>621</v>
      </c>
      <c r="C137" s="78">
        <v>80.0</v>
      </c>
      <c r="D137" s="75">
        <f t="shared" si="1"/>
        <v>280</v>
      </c>
      <c r="E137" s="75">
        <f t="shared" si="2"/>
        <v>168</v>
      </c>
      <c r="F137" s="75">
        <f t="shared" si="3"/>
        <v>6888</v>
      </c>
      <c r="G137" s="70"/>
      <c r="H137" s="70"/>
      <c r="I137" s="70"/>
      <c r="J137" s="70"/>
      <c r="K137" s="70"/>
      <c r="L137" s="70"/>
      <c r="M137" s="70"/>
      <c r="N137" s="70"/>
      <c r="O137" s="70"/>
      <c r="P137" s="70"/>
      <c r="Q137" s="70"/>
      <c r="R137" s="70"/>
      <c r="S137" s="70"/>
      <c r="T137" s="70"/>
      <c r="U137" s="70"/>
      <c r="V137" s="70"/>
      <c r="W137" s="70"/>
      <c r="X137" s="70"/>
    </row>
    <row r="138" ht="15.75" customHeight="1">
      <c r="A138" s="70"/>
      <c r="B138" s="70" t="s">
        <v>622</v>
      </c>
      <c r="C138" s="78">
        <v>196.0</v>
      </c>
      <c r="D138" s="75">
        <f t="shared" si="1"/>
        <v>686</v>
      </c>
      <c r="E138" s="75">
        <f t="shared" si="2"/>
        <v>411.6</v>
      </c>
      <c r="F138" s="75">
        <f t="shared" si="3"/>
        <v>16875.6</v>
      </c>
      <c r="G138" s="70"/>
      <c r="H138" s="70"/>
      <c r="I138" s="70"/>
      <c r="J138" s="70"/>
      <c r="K138" s="70"/>
      <c r="L138" s="70"/>
      <c r="M138" s="70"/>
      <c r="N138" s="70"/>
      <c r="O138" s="70"/>
      <c r="P138" s="70"/>
      <c r="Q138" s="70"/>
      <c r="R138" s="70"/>
      <c r="S138" s="70"/>
      <c r="T138" s="70"/>
      <c r="U138" s="70"/>
      <c r="V138" s="70"/>
      <c r="W138" s="70"/>
      <c r="X138" s="70"/>
    </row>
    <row r="139" ht="15.75" customHeight="1">
      <c r="A139" s="70"/>
      <c r="B139" s="70" t="s">
        <v>623</v>
      </c>
      <c r="C139" s="78">
        <v>112.0</v>
      </c>
      <c r="D139" s="75">
        <f t="shared" si="1"/>
        <v>392</v>
      </c>
      <c r="E139" s="75">
        <f t="shared" si="2"/>
        <v>235.2</v>
      </c>
      <c r="F139" s="75">
        <f t="shared" si="3"/>
        <v>9643.2</v>
      </c>
      <c r="G139" s="70"/>
      <c r="H139" s="70"/>
      <c r="I139" s="70"/>
      <c r="J139" s="70"/>
      <c r="K139" s="70"/>
      <c r="L139" s="70"/>
      <c r="M139" s="70"/>
      <c r="N139" s="70"/>
      <c r="O139" s="70"/>
      <c r="P139" s="70"/>
      <c r="Q139" s="70"/>
      <c r="R139" s="70"/>
      <c r="S139" s="70"/>
      <c r="T139" s="70"/>
      <c r="U139" s="70"/>
      <c r="V139" s="70"/>
      <c r="W139" s="70"/>
      <c r="X139" s="70"/>
    </row>
    <row r="140" ht="15.75" customHeight="1">
      <c r="A140" s="70"/>
      <c r="B140" s="70" t="s">
        <v>319</v>
      </c>
      <c r="C140" s="78">
        <v>117.0</v>
      </c>
      <c r="D140" s="75">
        <f t="shared" si="1"/>
        <v>409.5</v>
      </c>
      <c r="E140" s="75">
        <f t="shared" si="2"/>
        <v>245.7</v>
      </c>
      <c r="F140" s="75">
        <f t="shared" si="3"/>
        <v>10073.7</v>
      </c>
      <c r="G140" s="70"/>
      <c r="H140" s="70"/>
      <c r="I140" s="70"/>
      <c r="J140" s="70"/>
      <c r="K140" s="70"/>
      <c r="L140" s="70"/>
      <c r="M140" s="70"/>
      <c r="N140" s="70"/>
      <c r="O140" s="70"/>
      <c r="P140" s="70"/>
      <c r="Q140" s="70"/>
      <c r="R140" s="70"/>
      <c r="S140" s="70"/>
      <c r="T140" s="70"/>
      <c r="U140" s="70"/>
      <c r="V140" s="70"/>
      <c r="W140" s="70"/>
      <c r="X140" s="70"/>
    </row>
    <row r="141" ht="15.75" customHeight="1">
      <c r="A141" s="70"/>
      <c r="B141" s="70" t="s">
        <v>624</v>
      </c>
      <c r="C141" s="78">
        <v>137.0</v>
      </c>
      <c r="D141" s="75">
        <f t="shared" si="1"/>
        <v>479.5</v>
      </c>
      <c r="E141" s="75">
        <f t="shared" si="2"/>
        <v>287.7</v>
      </c>
      <c r="F141" s="75">
        <f t="shared" si="3"/>
        <v>11795.7</v>
      </c>
      <c r="G141" s="70"/>
      <c r="H141" s="70"/>
      <c r="I141" s="70"/>
      <c r="J141" s="70"/>
      <c r="K141" s="70"/>
      <c r="L141" s="70"/>
      <c r="M141" s="70"/>
      <c r="N141" s="70"/>
      <c r="O141" s="70"/>
      <c r="P141" s="70"/>
      <c r="Q141" s="70"/>
      <c r="R141" s="70"/>
      <c r="S141" s="70"/>
      <c r="T141" s="70"/>
      <c r="U141" s="70"/>
      <c r="V141" s="70"/>
      <c r="W141" s="70"/>
      <c r="X141" s="70"/>
    </row>
    <row r="142" ht="15.75" customHeight="1">
      <c r="A142" s="70"/>
      <c r="B142" s="70" t="s">
        <v>625</v>
      </c>
      <c r="C142" s="78">
        <v>115.0</v>
      </c>
      <c r="D142" s="75">
        <f t="shared" si="1"/>
        <v>402.5</v>
      </c>
      <c r="E142" s="75">
        <f t="shared" si="2"/>
        <v>241.5</v>
      </c>
      <c r="F142" s="75">
        <f t="shared" si="3"/>
        <v>9901.5</v>
      </c>
      <c r="G142" s="70"/>
      <c r="H142" s="70"/>
      <c r="I142" s="70"/>
      <c r="J142" s="70"/>
      <c r="K142" s="70"/>
      <c r="L142" s="70"/>
      <c r="M142" s="70"/>
      <c r="N142" s="70"/>
      <c r="O142" s="70"/>
      <c r="P142" s="70"/>
      <c r="Q142" s="70"/>
      <c r="R142" s="70"/>
      <c r="S142" s="70"/>
      <c r="T142" s="70"/>
      <c r="U142" s="70"/>
      <c r="V142" s="70"/>
      <c r="W142" s="70"/>
      <c r="X142" s="70"/>
    </row>
    <row r="143" ht="15.75" customHeight="1">
      <c r="A143" s="70"/>
      <c r="B143" s="70" t="s">
        <v>626</v>
      </c>
      <c r="C143" s="78">
        <v>122.0</v>
      </c>
      <c r="D143" s="75">
        <f t="shared" si="1"/>
        <v>427</v>
      </c>
      <c r="E143" s="75">
        <f t="shared" si="2"/>
        <v>256.2</v>
      </c>
      <c r="F143" s="75">
        <f t="shared" si="3"/>
        <v>10504.2</v>
      </c>
      <c r="G143" s="70"/>
      <c r="H143" s="70"/>
      <c r="I143" s="70"/>
      <c r="J143" s="70"/>
      <c r="K143" s="70"/>
      <c r="L143" s="70"/>
      <c r="M143" s="70"/>
      <c r="N143" s="70"/>
      <c r="O143" s="70"/>
      <c r="P143" s="70"/>
      <c r="Q143" s="70"/>
      <c r="R143" s="70"/>
      <c r="S143" s="70"/>
      <c r="T143" s="70"/>
      <c r="U143" s="70"/>
      <c r="V143" s="70"/>
      <c r="W143" s="70"/>
      <c r="X143" s="70"/>
    </row>
    <row r="144" ht="15.75" customHeight="1">
      <c r="A144" s="70"/>
      <c r="B144" s="70" t="s">
        <v>627</v>
      </c>
      <c r="C144" s="78">
        <v>125.0</v>
      </c>
      <c r="D144" s="75">
        <f t="shared" si="1"/>
        <v>437.5</v>
      </c>
      <c r="E144" s="75">
        <f t="shared" si="2"/>
        <v>262.5</v>
      </c>
      <c r="F144" s="75">
        <f t="shared" si="3"/>
        <v>10762.5</v>
      </c>
      <c r="G144" s="70"/>
      <c r="H144" s="70"/>
      <c r="I144" s="70"/>
      <c r="J144" s="70"/>
      <c r="K144" s="70"/>
      <c r="L144" s="70"/>
      <c r="M144" s="70"/>
      <c r="N144" s="70"/>
      <c r="O144" s="70"/>
      <c r="P144" s="70"/>
      <c r="Q144" s="70"/>
      <c r="R144" s="70"/>
      <c r="S144" s="70"/>
      <c r="T144" s="70"/>
      <c r="U144" s="70"/>
      <c r="V144" s="70"/>
      <c r="W144" s="70"/>
      <c r="X144" s="70"/>
    </row>
    <row r="145" ht="15.75" customHeight="1">
      <c r="A145" s="70"/>
      <c r="B145" s="70" t="s">
        <v>628</v>
      </c>
      <c r="C145" s="78">
        <v>103.0</v>
      </c>
      <c r="D145" s="75">
        <f t="shared" si="1"/>
        <v>360.5</v>
      </c>
      <c r="E145" s="75">
        <f t="shared" si="2"/>
        <v>216.3</v>
      </c>
      <c r="F145" s="75">
        <f t="shared" si="3"/>
        <v>8868.3</v>
      </c>
      <c r="G145" s="70"/>
      <c r="H145" s="70"/>
      <c r="I145" s="70"/>
      <c r="J145" s="70"/>
      <c r="K145" s="70"/>
      <c r="L145" s="70"/>
      <c r="M145" s="70"/>
      <c r="N145" s="70"/>
      <c r="O145" s="70"/>
      <c r="P145" s="70"/>
      <c r="Q145" s="70"/>
      <c r="R145" s="70"/>
      <c r="S145" s="70"/>
      <c r="T145" s="70"/>
      <c r="U145" s="70"/>
      <c r="V145" s="70"/>
      <c r="W145" s="70"/>
      <c r="X145" s="70"/>
    </row>
    <row r="146" ht="15.75" customHeight="1">
      <c r="A146" s="70"/>
      <c r="B146" s="70" t="s">
        <v>629</v>
      </c>
      <c r="C146" s="78">
        <v>113.0</v>
      </c>
      <c r="D146" s="75">
        <f t="shared" si="1"/>
        <v>395.5</v>
      </c>
      <c r="E146" s="75">
        <f t="shared" si="2"/>
        <v>237.3</v>
      </c>
      <c r="F146" s="75">
        <f t="shared" si="3"/>
        <v>9729.3</v>
      </c>
      <c r="G146" s="70"/>
      <c r="H146" s="70"/>
      <c r="I146" s="70"/>
      <c r="J146" s="70"/>
      <c r="K146" s="70"/>
      <c r="L146" s="70"/>
      <c r="M146" s="70"/>
      <c r="N146" s="70"/>
      <c r="O146" s="70"/>
      <c r="P146" s="70"/>
      <c r="Q146" s="70"/>
      <c r="R146" s="70"/>
      <c r="S146" s="70"/>
      <c r="T146" s="70"/>
      <c r="U146" s="70"/>
      <c r="V146" s="70"/>
      <c r="W146" s="70"/>
      <c r="X146" s="70"/>
    </row>
    <row r="147" ht="15.75" customHeight="1">
      <c r="A147" s="70"/>
      <c r="B147" s="70" t="s">
        <v>198</v>
      </c>
      <c r="C147" s="78">
        <v>103.0</v>
      </c>
      <c r="D147" s="75">
        <f t="shared" si="1"/>
        <v>360.5</v>
      </c>
      <c r="E147" s="75">
        <f t="shared" si="2"/>
        <v>216.3</v>
      </c>
      <c r="F147" s="75">
        <f t="shared" si="3"/>
        <v>8868.3</v>
      </c>
      <c r="G147" s="70"/>
      <c r="H147" s="70"/>
      <c r="I147" s="70"/>
      <c r="J147" s="70"/>
      <c r="K147" s="70"/>
      <c r="L147" s="70"/>
      <c r="M147" s="70"/>
      <c r="N147" s="70"/>
      <c r="O147" s="70"/>
      <c r="P147" s="70"/>
      <c r="Q147" s="70"/>
      <c r="R147" s="70"/>
      <c r="S147" s="70"/>
      <c r="T147" s="70"/>
      <c r="U147" s="70"/>
      <c r="V147" s="70"/>
      <c r="W147" s="70"/>
      <c r="X147" s="70"/>
    </row>
    <row r="148" ht="15.75" customHeight="1">
      <c r="A148" s="70"/>
      <c r="B148" s="70" t="s">
        <v>630</v>
      </c>
      <c r="C148" s="78">
        <v>108.0</v>
      </c>
      <c r="D148" s="75">
        <f t="shared" si="1"/>
        <v>378</v>
      </c>
      <c r="E148" s="75">
        <f t="shared" si="2"/>
        <v>226.8</v>
      </c>
      <c r="F148" s="75">
        <f t="shared" si="3"/>
        <v>9298.8</v>
      </c>
      <c r="G148" s="70"/>
      <c r="H148" s="70"/>
      <c r="I148" s="70"/>
      <c r="J148" s="70"/>
      <c r="K148" s="70"/>
      <c r="L148" s="70"/>
      <c r="M148" s="70"/>
      <c r="N148" s="70"/>
      <c r="O148" s="70"/>
      <c r="P148" s="70"/>
      <c r="Q148" s="70"/>
      <c r="R148" s="70"/>
      <c r="S148" s="70"/>
      <c r="T148" s="70"/>
      <c r="U148" s="70"/>
      <c r="V148" s="70"/>
      <c r="W148" s="70"/>
      <c r="X148" s="70"/>
    </row>
    <row r="149" ht="15.75" customHeight="1">
      <c r="A149" s="70"/>
      <c r="B149" s="70" t="s">
        <v>631</v>
      </c>
      <c r="C149" s="78">
        <v>170.0</v>
      </c>
      <c r="D149" s="75">
        <f t="shared" si="1"/>
        <v>595</v>
      </c>
      <c r="E149" s="75">
        <f t="shared" si="2"/>
        <v>357</v>
      </c>
      <c r="F149" s="75">
        <f t="shared" si="3"/>
        <v>14637</v>
      </c>
      <c r="G149" s="70"/>
      <c r="H149" s="70"/>
      <c r="I149" s="70"/>
      <c r="J149" s="70"/>
      <c r="K149" s="70"/>
      <c r="L149" s="70"/>
      <c r="M149" s="70"/>
      <c r="N149" s="70"/>
      <c r="O149" s="70"/>
      <c r="P149" s="70"/>
      <c r="Q149" s="70"/>
      <c r="R149" s="70"/>
      <c r="S149" s="70"/>
      <c r="T149" s="70"/>
      <c r="U149" s="70"/>
      <c r="V149" s="70"/>
      <c r="W149" s="70"/>
      <c r="X149" s="70"/>
    </row>
    <row r="150" ht="15.75" customHeight="1">
      <c r="A150" s="70"/>
      <c r="B150" s="70" t="s">
        <v>632</v>
      </c>
      <c r="C150" s="78">
        <v>105.0</v>
      </c>
      <c r="D150" s="75">
        <f t="shared" si="1"/>
        <v>367.5</v>
      </c>
      <c r="E150" s="75">
        <f t="shared" si="2"/>
        <v>220.5</v>
      </c>
      <c r="F150" s="75">
        <f t="shared" si="3"/>
        <v>9040.5</v>
      </c>
      <c r="G150" s="70"/>
      <c r="H150" s="70"/>
      <c r="I150" s="70"/>
      <c r="J150" s="70"/>
      <c r="K150" s="70"/>
      <c r="L150" s="70"/>
      <c r="M150" s="70"/>
      <c r="N150" s="70"/>
      <c r="O150" s="70"/>
      <c r="P150" s="70"/>
      <c r="Q150" s="70"/>
      <c r="R150" s="70"/>
      <c r="S150" s="70"/>
      <c r="T150" s="70"/>
      <c r="U150" s="70"/>
      <c r="V150" s="70"/>
      <c r="W150" s="70"/>
      <c r="X150" s="70"/>
    </row>
    <row r="151" ht="15.75" customHeight="1">
      <c r="A151" s="70"/>
      <c r="B151" s="70" t="s">
        <v>633</v>
      </c>
      <c r="C151" s="78">
        <v>83.0</v>
      </c>
      <c r="D151" s="75">
        <f t="shared" si="1"/>
        <v>290.5</v>
      </c>
      <c r="E151" s="75">
        <f t="shared" si="2"/>
        <v>174.3</v>
      </c>
      <c r="F151" s="75">
        <f t="shared" si="3"/>
        <v>7146.3</v>
      </c>
      <c r="G151" s="70"/>
      <c r="H151" s="70"/>
      <c r="I151" s="70"/>
      <c r="J151" s="70"/>
      <c r="K151" s="70"/>
      <c r="L151" s="70"/>
      <c r="M151" s="70"/>
      <c r="N151" s="70"/>
      <c r="O151" s="70"/>
      <c r="P151" s="70"/>
      <c r="Q151" s="70"/>
      <c r="R151" s="70"/>
      <c r="S151" s="70"/>
      <c r="T151" s="70"/>
      <c r="U151" s="70"/>
      <c r="V151" s="70"/>
      <c r="W151" s="70"/>
      <c r="X151" s="70"/>
    </row>
    <row r="152" ht="15.75" customHeight="1">
      <c r="A152" s="70"/>
      <c r="B152" s="70" t="s">
        <v>634</v>
      </c>
      <c r="C152" s="78">
        <v>110.0</v>
      </c>
      <c r="D152" s="75">
        <f t="shared" si="1"/>
        <v>385</v>
      </c>
      <c r="E152" s="75">
        <f t="shared" si="2"/>
        <v>231</v>
      </c>
      <c r="F152" s="75">
        <f t="shared" si="3"/>
        <v>9471</v>
      </c>
      <c r="G152" s="70"/>
      <c r="H152" s="70"/>
      <c r="I152" s="70"/>
      <c r="J152" s="70"/>
      <c r="K152" s="70"/>
      <c r="L152" s="70"/>
      <c r="M152" s="70"/>
      <c r="N152" s="70"/>
      <c r="O152" s="70"/>
      <c r="P152" s="70"/>
      <c r="Q152" s="70"/>
      <c r="R152" s="70"/>
      <c r="S152" s="70"/>
      <c r="T152" s="70"/>
      <c r="U152" s="70"/>
      <c r="V152" s="70"/>
      <c r="W152" s="70"/>
      <c r="X152" s="70"/>
    </row>
    <row r="153" ht="15.75" customHeight="1">
      <c r="A153" s="70"/>
      <c r="B153" s="70" t="s">
        <v>635</v>
      </c>
      <c r="C153" s="78">
        <v>137.0</v>
      </c>
      <c r="D153" s="75">
        <f t="shared" si="1"/>
        <v>479.5</v>
      </c>
      <c r="E153" s="75">
        <f t="shared" si="2"/>
        <v>287.7</v>
      </c>
      <c r="F153" s="75">
        <f t="shared" si="3"/>
        <v>11795.7</v>
      </c>
      <c r="G153" s="70"/>
      <c r="H153" s="70"/>
      <c r="I153" s="70"/>
      <c r="J153" s="70"/>
      <c r="K153" s="70"/>
      <c r="L153" s="70"/>
      <c r="M153" s="70"/>
      <c r="N153" s="70"/>
      <c r="O153" s="70"/>
      <c r="P153" s="70"/>
      <c r="Q153" s="70"/>
      <c r="R153" s="70"/>
      <c r="S153" s="70"/>
      <c r="T153" s="70"/>
      <c r="U153" s="70"/>
      <c r="V153" s="70"/>
      <c r="W153" s="70"/>
      <c r="X153" s="70"/>
    </row>
    <row r="154" ht="15.75" customHeight="1">
      <c r="A154" s="70"/>
      <c r="B154" s="70" t="s">
        <v>636</v>
      </c>
      <c r="C154" s="78">
        <v>117.0</v>
      </c>
      <c r="D154" s="75">
        <f t="shared" si="1"/>
        <v>409.5</v>
      </c>
      <c r="E154" s="75">
        <f t="shared" si="2"/>
        <v>245.7</v>
      </c>
      <c r="F154" s="75">
        <f t="shared" si="3"/>
        <v>10073.7</v>
      </c>
      <c r="G154" s="70"/>
      <c r="H154" s="70"/>
      <c r="I154" s="70"/>
      <c r="J154" s="70"/>
      <c r="K154" s="70"/>
      <c r="L154" s="70"/>
      <c r="M154" s="70"/>
      <c r="N154" s="70"/>
      <c r="O154" s="70"/>
      <c r="P154" s="70"/>
      <c r="Q154" s="70"/>
      <c r="R154" s="70"/>
      <c r="S154" s="70"/>
      <c r="T154" s="70"/>
      <c r="U154" s="70"/>
      <c r="V154" s="70"/>
      <c r="W154" s="70"/>
      <c r="X154" s="70"/>
    </row>
    <row r="155" ht="15.75" customHeight="1">
      <c r="A155" s="70"/>
      <c r="B155" s="70" t="s">
        <v>637</v>
      </c>
      <c r="C155" s="78">
        <v>75.0</v>
      </c>
      <c r="D155" s="75">
        <f t="shared" si="1"/>
        <v>262.5</v>
      </c>
      <c r="E155" s="75">
        <f t="shared" si="2"/>
        <v>157.5</v>
      </c>
      <c r="F155" s="75">
        <f t="shared" si="3"/>
        <v>6457.5</v>
      </c>
      <c r="G155" s="70"/>
      <c r="H155" s="70"/>
      <c r="I155" s="70"/>
      <c r="J155" s="70"/>
      <c r="K155" s="70"/>
      <c r="L155" s="70"/>
      <c r="M155" s="70"/>
      <c r="N155" s="70"/>
      <c r="O155" s="70"/>
      <c r="P155" s="70"/>
      <c r="Q155" s="70"/>
      <c r="R155" s="70"/>
      <c r="S155" s="70"/>
      <c r="T155" s="70"/>
      <c r="U155" s="70"/>
      <c r="V155" s="70"/>
      <c r="W155" s="70"/>
      <c r="X155" s="70"/>
    </row>
    <row r="156" ht="15.75" customHeight="1">
      <c r="A156" s="70"/>
      <c r="B156" s="70" t="s">
        <v>638</v>
      </c>
      <c r="C156" s="78">
        <v>114.0</v>
      </c>
      <c r="D156" s="75">
        <f t="shared" si="1"/>
        <v>399</v>
      </c>
      <c r="E156" s="75">
        <f t="shared" si="2"/>
        <v>239.4</v>
      </c>
      <c r="F156" s="75">
        <f t="shared" si="3"/>
        <v>9815.4</v>
      </c>
      <c r="G156" s="70"/>
      <c r="H156" s="70"/>
      <c r="I156" s="70"/>
      <c r="J156" s="70"/>
      <c r="K156" s="70"/>
      <c r="L156" s="70"/>
      <c r="M156" s="70"/>
      <c r="N156" s="70"/>
      <c r="O156" s="70"/>
      <c r="P156" s="70"/>
      <c r="Q156" s="70"/>
      <c r="R156" s="70"/>
      <c r="S156" s="70"/>
      <c r="T156" s="70"/>
      <c r="U156" s="70"/>
      <c r="V156" s="70"/>
      <c r="W156" s="70"/>
      <c r="X156" s="70"/>
    </row>
    <row r="157" ht="15.75" customHeight="1">
      <c r="A157" s="70"/>
      <c r="B157" s="70" t="s">
        <v>639</v>
      </c>
      <c r="C157" s="78">
        <v>66.0</v>
      </c>
      <c r="D157" s="75">
        <f t="shared" si="1"/>
        <v>231</v>
      </c>
      <c r="E157" s="75">
        <f t="shared" si="2"/>
        <v>138.6</v>
      </c>
      <c r="F157" s="75">
        <f t="shared" si="3"/>
        <v>5682.6</v>
      </c>
      <c r="G157" s="70"/>
      <c r="H157" s="70"/>
      <c r="I157" s="70"/>
      <c r="J157" s="70"/>
      <c r="K157" s="70"/>
      <c r="L157" s="70"/>
      <c r="M157" s="70"/>
      <c r="N157" s="70"/>
      <c r="O157" s="70"/>
      <c r="P157" s="70"/>
      <c r="Q157" s="70"/>
      <c r="R157" s="70"/>
      <c r="S157" s="70"/>
      <c r="T157" s="70"/>
      <c r="U157" s="70"/>
      <c r="V157" s="70"/>
      <c r="W157" s="70"/>
      <c r="X157" s="70"/>
    </row>
    <row r="158" ht="15.75" customHeight="1">
      <c r="A158" s="70"/>
      <c r="B158" s="70" t="s">
        <v>640</v>
      </c>
      <c r="C158" s="78">
        <v>100.0</v>
      </c>
      <c r="D158" s="75">
        <f t="shared" si="1"/>
        <v>350</v>
      </c>
      <c r="E158" s="75">
        <f t="shared" si="2"/>
        <v>210</v>
      </c>
      <c r="F158" s="75">
        <f t="shared" si="3"/>
        <v>8610</v>
      </c>
      <c r="G158" s="70"/>
      <c r="H158" s="70"/>
      <c r="I158" s="70"/>
      <c r="J158" s="70"/>
      <c r="K158" s="70"/>
      <c r="L158" s="70"/>
      <c r="M158" s="70"/>
      <c r="N158" s="70"/>
      <c r="O158" s="70"/>
      <c r="P158" s="70"/>
      <c r="Q158" s="70"/>
      <c r="R158" s="70"/>
      <c r="S158" s="70"/>
      <c r="T158" s="70"/>
      <c r="U158" s="70"/>
      <c r="V158" s="70"/>
      <c r="W158" s="70"/>
      <c r="X158" s="70"/>
    </row>
    <row r="159" ht="15.75" customHeight="1">
      <c r="A159" s="70"/>
      <c r="B159" s="70" t="s">
        <v>641</v>
      </c>
      <c r="C159" s="78">
        <v>100.0</v>
      </c>
      <c r="D159" s="75">
        <f t="shared" si="1"/>
        <v>350</v>
      </c>
      <c r="E159" s="75">
        <f t="shared" si="2"/>
        <v>210</v>
      </c>
      <c r="F159" s="75">
        <f t="shared" si="3"/>
        <v>8610</v>
      </c>
      <c r="G159" s="70"/>
      <c r="H159" s="70"/>
      <c r="I159" s="70"/>
      <c r="J159" s="70"/>
      <c r="K159" s="70"/>
      <c r="L159" s="70"/>
      <c r="M159" s="70"/>
      <c r="N159" s="70"/>
      <c r="O159" s="70"/>
      <c r="P159" s="70"/>
      <c r="Q159" s="70"/>
      <c r="R159" s="70"/>
      <c r="S159" s="70"/>
      <c r="T159" s="70"/>
      <c r="U159" s="70"/>
      <c r="V159" s="70"/>
      <c r="W159" s="70"/>
      <c r="X159" s="70"/>
    </row>
    <row r="160" ht="15.75" customHeight="1">
      <c r="A160" s="70"/>
      <c r="B160" s="70" t="s">
        <v>642</v>
      </c>
      <c r="C160" s="78">
        <v>108.0</v>
      </c>
      <c r="D160" s="75">
        <f t="shared" si="1"/>
        <v>378</v>
      </c>
      <c r="E160" s="75">
        <f t="shared" si="2"/>
        <v>226.8</v>
      </c>
      <c r="F160" s="75">
        <f t="shared" si="3"/>
        <v>9298.8</v>
      </c>
      <c r="G160" s="70"/>
      <c r="H160" s="70"/>
      <c r="I160" s="70"/>
      <c r="J160" s="70"/>
      <c r="K160" s="70"/>
      <c r="L160" s="70"/>
      <c r="M160" s="70"/>
      <c r="N160" s="70"/>
      <c r="O160" s="70"/>
      <c r="P160" s="70"/>
      <c r="Q160" s="70"/>
      <c r="R160" s="70"/>
      <c r="S160" s="70"/>
      <c r="T160" s="70"/>
      <c r="U160" s="70"/>
      <c r="V160" s="70"/>
      <c r="W160" s="70"/>
      <c r="X160" s="70"/>
    </row>
    <row r="161" ht="15.75" customHeight="1">
      <c r="A161" s="70"/>
      <c r="B161" s="70" t="s">
        <v>643</v>
      </c>
      <c r="C161" s="78">
        <v>105.0</v>
      </c>
      <c r="D161" s="75">
        <f t="shared" si="1"/>
        <v>367.5</v>
      </c>
      <c r="E161" s="75">
        <f t="shared" si="2"/>
        <v>220.5</v>
      </c>
      <c r="F161" s="75">
        <f t="shared" si="3"/>
        <v>9040.5</v>
      </c>
      <c r="G161" s="70"/>
      <c r="H161" s="70"/>
      <c r="I161" s="70"/>
      <c r="J161" s="70"/>
      <c r="K161" s="70"/>
      <c r="L161" s="70"/>
      <c r="M161" s="70"/>
      <c r="N161" s="70"/>
      <c r="O161" s="70"/>
      <c r="P161" s="70"/>
      <c r="Q161" s="70"/>
      <c r="R161" s="70"/>
      <c r="S161" s="70"/>
      <c r="T161" s="70"/>
      <c r="U161" s="70"/>
      <c r="V161" s="70"/>
      <c r="W161" s="70"/>
      <c r="X161" s="70"/>
    </row>
    <row r="162" ht="15.75" customHeight="1">
      <c r="A162" s="70"/>
      <c r="B162" s="70" t="s">
        <v>644</v>
      </c>
      <c r="C162" s="78">
        <v>102.0</v>
      </c>
      <c r="D162" s="75">
        <f t="shared" si="1"/>
        <v>357</v>
      </c>
      <c r="E162" s="75">
        <f t="shared" si="2"/>
        <v>214.2</v>
      </c>
      <c r="F162" s="75">
        <f t="shared" si="3"/>
        <v>8782.2</v>
      </c>
      <c r="G162" s="70"/>
      <c r="H162" s="70"/>
      <c r="I162" s="70"/>
      <c r="J162" s="70"/>
      <c r="K162" s="70"/>
      <c r="L162" s="70"/>
      <c r="M162" s="70"/>
      <c r="N162" s="70"/>
      <c r="O162" s="70"/>
      <c r="P162" s="70"/>
      <c r="Q162" s="70"/>
      <c r="R162" s="70"/>
      <c r="S162" s="70"/>
      <c r="T162" s="70"/>
      <c r="U162" s="70"/>
      <c r="V162" s="70"/>
      <c r="W162" s="70"/>
      <c r="X162" s="70"/>
    </row>
    <row r="163" ht="15.75" customHeight="1">
      <c r="A163" s="70"/>
      <c r="B163" s="70" t="s">
        <v>645</v>
      </c>
      <c r="C163" s="78">
        <v>100.0</v>
      </c>
      <c r="D163" s="75">
        <f t="shared" si="1"/>
        <v>350</v>
      </c>
      <c r="E163" s="75">
        <f t="shared" si="2"/>
        <v>210</v>
      </c>
      <c r="F163" s="75">
        <f t="shared" si="3"/>
        <v>8610</v>
      </c>
      <c r="G163" s="70"/>
      <c r="H163" s="70"/>
      <c r="I163" s="70"/>
      <c r="J163" s="70"/>
      <c r="K163" s="70"/>
      <c r="L163" s="70"/>
      <c r="M163" s="70"/>
      <c r="N163" s="70"/>
      <c r="O163" s="70"/>
      <c r="P163" s="70"/>
      <c r="Q163" s="70"/>
      <c r="R163" s="70"/>
      <c r="S163" s="70"/>
      <c r="T163" s="70"/>
      <c r="U163" s="70"/>
      <c r="V163" s="70"/>
      <c r="W163" s="70"/>
      <c r="X163" s="70"/>
    </row>
    <row r="164" ht="15.75" customHeight="1">
      <c r="A164" s="70"/>
      <c r="B164" s="70" t="s">
        <v>646</v>
      </c>
      <c r="C164" s="78">
        <v>105.0</v>
      </c>
      <c r="D164" s="75">
        <f t="shared" si="1"/>
        <v>367.5</v>
      </c>
      <c r="E164" s="75">
        <f t="shared" si="2"/>
        <v>220.5</v>
      </c>
      <c r="F164" s="75">
        <f t="shared" si="3"/>
        <v>9040.5</v>
      </c>
      <c r="G164" s="70"/>
      <c r="H164" s="70"/>
      <c r="I164" s="70"/>
      <c r="J164" s="70"/>
      <c r="K164" s="70"/>
      <c r="L164" s="70"/>
      <c r="M164" s="70"/>
      <c r="N164" s="70"/>
      <c r="O164" s="70"/>
      <c r="P164" s="70"/>
      <c r="Q164" s="70"/>
      <c r="R164" s="70"/>
      <c r="S164" s="70"/>
      <c r="T164" s="70"/>
      <c r="U164" s="70"/>
      <c r="V164" s="70"/>
      <c r="W164" s="70"/>
      <c r="X164" s="70"/>
    </row>
    <row r="165" ht="15.75" customHeight="1">
      <c r="A165" s="70"/>
      <c r="B165" s="70" t="s">
        <v>647</v>
      </c>
      <c r="C165" s="78">
        <v>105.0</v>
      </c>
      <c r="D165" s="75">
        <f t="shared" si="1"/>
        <v>367.5</v>
      </c>
      <c r="E165" s="75">
        <f t="shared" si="2"/>
        <v>220.5</v>
      </c>
      <c r="F165" s="75">
        <f t="shared" si="3"/>
        <v>9040.5</v>
      </c>
      <c r="G165" s="70"/>
      <c r="H165" s="70"/>
      <c r="I165" s="70"/>
      <c r="J165" s="70"/>
      <c r="K165" s="70"/>
      <c r="L165" s="70"/>
      <c r="M165" s="70"/>
      <c r="N165" s="70"/>
      <c r="O165" s="70"/>
      <c r="P165" s="70"/>
      <c r="Q165" s="70"/>
      <c r="R165" s="70"/>
      <c r="S165" s="70"/>
      <c r="T165" s="70"/>
      <c r="U165" s="70"/>
      <c r="V165" s="70"/>
      <c r="W165" s="70"/>
      <c r="X165" s="70"/>
    </row>
    <row r="166" ht="15.75" customHeight="1">
      <c r="A166" s="70"/>
      <c r="B166" s="70" t="s">
        <v>648</v>
      </c>
      <c r="C166" s="78">
        <v>99.0</v>
      </c>
      <c r="D166" s="75">
        <f t="shared" si="1"/>
        <v>346.5</v>
      </c>
      <c r="E166" s="75">
        <f t="shared" si="2"/>
        <v>207.9</v>
      </c>
      <c r="F166" s="75">
        <f t="shared" si="3"/>
        <v>8523.9</v>
      </c>
      <c r="G166" s="70"/>
      <c r="H166" s="70"/>
      <c r="I166" s="70"/>
      <c r="J166" s="70"/>
      <c r="K166" s="70"/>
      <c r="L166" s="70"/>
      <c r="M166" s="70"/>
      <c r="N166" s="70"/>
      <c r="O166" s="70"/>
      <c r="P166" s="70"/>
      <c r="Q166" s="70"/>
      <c r="R166" s="70"/>
      <c r="S166" s="70"/>
      <c r="T166" s="70"/>
      <c r="U166" s="70"/>
      <c r="V166" s="70"/>
      <c r="W166" s="70"/>
      <c r="X166" s="70"/>
    </row>
    <row r="167" ht="15.75" customHeight="1">
      <c r="A167" s="70"/>
      <c r="B167" s="70" t="s">
        <v>649</v>
      </c>
      <c r="C167" s="78">
        <v>116.0</v>
      </c>
      <c r="D167" s="75">
        <f t="shared" si="1"/>
        <v>406</v>
      </c>
      <c r="E167" s="75">
        <f t="shared" si="2"/>
        <v>243.6</v>
      </c>
      <c r="F167" s="75">
        <f t="shared" si="3"/>
        <v>9987.6</v>
      </c>
      <c r="G167" s="70"/>
      <c r="H167" s="70"/>
      <c r="I167" s="70"/>
      <c r="J167" s="70"/>
      <c r="K167" s="70"/>
      <c r="L167" s="70"/>
      <c r="M167" s="70"/>
      <c r="N167" s="70"/>
      <c r="O167" s="70"/>
      <c r="P167" s="70"/>
      <c r="Q167" s="70"/>
      <c r="R167" s="70"/>
      <c r="S167" s="70"/>
      <c r="T167" s="70"/>
      <c r="U167" s="70"/>
      <c r="V167" s="70"/>
      <c r="W167" s="70"/>
      <c r="X167" s="70"/>
    </row>
    <row r="168" ht="15.75" customHeight="1">
      <c r="A168" s="70"/>
      <c r="B168" s="70" t="s">
        <v>650</v>
      </c>
      <c r="C168" s="78">
        <v>92.0</v>
      </c>
      <c r="D168" s="75">
        <f t="shared" si="1"/>
        <v>322</v>
      </c>
      <c r="E168" s="75">
        <f t="shared" si="2"/>
        <v>193.2</v>
      </c>
      <c r="F168" s="75">
        <f t="shared" si="3"/>
        <v>7921.2</v>
      </c>
      <c r="G168" s="70"/>
      <c r="H168" s="70"/>
      <c r="I168" s="70"/>
      <c r="J168" s="70"/>
      <c r="K168" s="70"/>
      <c r="L168" s="70"/>
      <c r="M168" s="70"/>
      <c r="N168" s="70"/>
      <c r="O168" s="70"/>
      <c r="P168" s="70"/>
      <c r="Q168" s="70"/>
      <c r="R168" s="70"/>
      <c r="S168" s="70"/>
      <c r="T168" s="70"/>
      <c r="U168" s="70"/>
      <c r="V168" s="70"/>
      <c r="W168" s="70"/>
      <c r="X168" s="70"/>
    </row>
    <row r="169" ht="15.75" customHeight="1">
      <c r="A169" s="70"/>
      <c r="B169" s="70" t="s">
        <v>651</v>
      </c>
      <c r="C169" s="78">
        <v>84.0</v>
      </c>
      <c r="D169" s="75">
        <f t="shared" si="1"/>
        <v>294</v>
      </c>
      <c r="E169" s="75">
        <f t="shared" si="2"/>
        <v>176.4</v>
      </c>
      <c r="F169" s="75">
        <f t="shared" si="3"/>
        <v>7232.4</v>
      </c>
      <c r="G169" s="70"/>
      <c r="H169" s="70"/>
      <c r="I169" s="70"/>
      <c r="J169" s="70"/>
      <c r="K169" s="70"/>
      <c r="L169" s="70"/>
      <c r="M169" s="70"/>
      <c r="N169" s="70"/>
      <c r="O169" s="70"/>
      <c r="P169" s="70"/>
      <c r="Q169" s="70"/>
      <c r="R169" s="70"/>
      <c r="S169" s="70"/>
      <c r="T169" s="70"/>
      <c r="U169" s="70"/>
      <c r="V169" s="70"/>
      <c r="W169" s="70"/>
      <c r="X169" s="70"/>
    </row>
    <row r="170" ht="15.75" customHeight="1">
      <c r="A170" s="70"/>
      <c r="B170" s="70" t="s">
        <v>652</v>
      </c>
      <c r="C170" s="78">
        <v>92.0</v>
      </c>
      <c r="D170" s="75">
        <f t="shared" si="1"/>
        <v>322</v>
      </c>
      <c r="E170" s="75">
        <f t="shared" si="2"/>
        <v>193.2</v>
      </c>
      <c r="F170" s="75">
        <f t="shared" si="3"/>
        <v>7921.2</v>
      </c>
      <c r="G170" s="70"/>
      <c r="H170" s="70"/>
      <c r="I170" s="70"/>
      <c r="J170" s="70"/>
      <c r="K170" s="70"/>
      <c r="L170" s="70"/>
      <c r="M170" s="70"/>
      <c r="N170" s="70"/>
      <c r="O170" s="70"/>
      <c r="P170" s="70"/>
      <c r="Q170" s="70"/>
      <c r="R170" s="70"/>
      <c r="S170" s="70"/>
      <c r="T170" s="70"/>
      <c r="U170" s="70"/>
      <c r="V170" s="70"/>
      <c r="W170" s="70"/>
      <c r="X170" s="70"/>
    </row>
    <row r="171" ht="15.75" customHeight="1">
      <c r="A171" s="70"/>
      <c r="B171" s="70" t="s">
        <v>653</v>
      </c>
      <c r="C171" s="78">
        <v>89.0</v>
      </c>
      <c r="D171" s="75">
        <f t="shared" si="1"/>
        <v>311.5</v>
      </c>
      <c r="E171" s="75">
        <f t="shared" si="2"/>
        <v>186.9</v>
      </c>
      <c r="F171" s="75">
        <f t="shared" si="3"/>
        <v>7662.9</v>
      </c>
      <c r="G171" s="70"/>
      <c r="H171" s="70"/>
      <c r="I171" s="70"/>
      <c r="J171" s="70"/>
      <c r="K171" s="70"/>
      <c r="L171" s="70"/>
      <c r="M171" s="70"/>
      <c r="N171" s="70"/>
      <c r="O171" s="70"/>
      <c r="P171" s="70"/>
      <c r="Q171" s="70"/>
      <c r="R171" s="70"/>
      <c r="S171" s="70"/>
      <c r="T171" s="70"/>
      <c r="U171" s="70"/>
      <c r="V171" s="70"/>
      <c r="W171" s="70"/>
      <c r="X171" s="70"/>
    </row>
    <row r="172" ht="15.75" customHeight="1">
      <c r="A172" s="70"/>
      <c r="B172" s="70" t="s">
        <v>517</v>
      </c>
      <c r="C172" s="78">
        <v>107.0</v>
      </c>
      <c r="D172" s="75">
        <f t="shared" si="1"/>
        <v>374.5</v>
      </c>
      <c r="E172" s="75">
        <f t="shared" si="2"/>
        <v>224.7</v>
      </c>
      <c r="F172" s="75">
        <f t="shared" si="3"/>
        <v>9212.7</v>
      </c>
      <c r="G172" s="70"/>
      <c r="H172" s="70"/>
      <c r="I172" s="70"/>
      <c r="J172" s="70"/>
      <c r="K172" s="70"/>
      <c r="L172" s="70"/>
      <c r="M172" s="70"/>
      <c r="N172" s="70"/>
      <c r="O172" s="70"/>
      <c r="P172" s="70"/>
      <c r="Q172" s="70"/>
      <c r="R172" s="70"/>
      <c r="S172" s="70"/>
      <c r="T172" s="70"/>
      <c r="U172" s="70"/>
      <c r="V172" s="70"/>
      <c r="W172" s="70"/>
      <c r="X172" s="70"/>
    </row>
    <row r="173" ht="15.75" customHeight="1">
      <c r="A173" s="70"/>
      <c r="B173" s="70" t="s">
        <v>654</v>
      </c>
      <c r="C173" s="78">
        <v>88.0</v>
      </c>
      <c r="D173" s="75">
        <f t="shared" si="1"/>
        <v>308</v>
      </c>
      <c r="E173" s="75">
        <f t="shared" si="2"/>
        <v>184.8</v>
      </c>
      <c r="F173" s="75">
        <f t="shared" si="3"/>
        <v>7576.8</v>
      </c>
      <c r="G173" s="70"/>
      <c r="H173" s="70"/>
      <c r="I173" s="70"/>
      <c r="J173" s="70"/>
      <c r="K173" s="70"/>
      <c r="L173" s="70"/>
      <c r="M173" s="70"/>
      <c r="N173" s="70"/>
      <c r="O173" s="70"/>
      <c r="P173" s="70"/>
      <c r="Q173" s="70"/>
      <c r="R173" s="70"/>
      <c r="S173" s="70"/>
      <c r="T173" s="70"/>
      <c r="U173" s="70"/>
      <c r="V173" s="70"/>
      <c r="W173" s="70"/>
      <c r="X173" s="70"/>
    </row>
    <row r="174" ht="15.75" customHeight="1">
      <c r="A174" s="70"/>
      <c r="B174" s="70" t="s">
        <v>655</v>
      </c>
      <c r="C174" s="78">
        <v>93.0</v>
      </c>
      <c r="D174" s="75">
        <f t="shared" si="1"/>
        <v>325.5</v>
      </c>
      <c r="E174" s="75">
        <f t="shared" si="2"/>
        <v>195.3</v>
      </c>
      <c r="F174" s="75">
        <f t="shared" si="3"/>
        <v>8007.3</v>
      </c>
      <c r="G174" s="70"/>
      <c r="H174" s="70"/>
      <c r="I174" s="70"/>
      <c r="J174" s="70"/>
      <c r="K174" s="70"/>
      <c r="L174" s="70"/>
      <c r="M174" s="70"/>
      <c r="N174" s="70"/>
      <c r="O174" s="70"/>
      <c r="P174" s="70"/>
      <c r="Q174" s="70"/>
      <c r="R174" s="70"/>
      <c r="S174" s="70"/>
      <c r="T174" s="70"/>
      <c r="U174" s="70"/>
      <c r="V174" s="70"/>
      <c r="W174" s="70"/>
      <c r="X174" s="70"/>
    </row>
    <row r="175" ht="15.75" customHeight="1">
      <c r="A175" s="70"/>
      <c r="B175" s="70" t="s">
        <v>656</v>
      </c>
      <c r="C175" s="78">
        <v>98.0</v>
      </c>
      <c r="D175" s="75">
        <f t="shared" si="1"/>
        <v>343</v>
      </c>
      <c r="E175" s="75">
        <f t="shared" si="2"/>
        <v>205.8</v>
      </c>
      <c r="F175" s="75">
        <f t="shared" si="3"/>
        <v>8437.8</v>
      </c>
      <c r="G175" s="70"/>
      <c r="H175" s="70"/>
      <c r="I175" s="70"/>
      <c r="J175" s="70"/>
      <c r="K175" s="70"/>
      <c r="L175" s="70"/>
      <c r="M175" s="70"/>
      <c r="N175" s="70"/>
      <c r="O175" s="70"/>
      <c r="P175" s="70"/>
      <c r="Q175" s="70"/>
      <c r="R175" s="70"/>
      <c r="S175" s="70"/>
      <c r="T175" s="70"/>
      <c r="U175" s="70"/>
      <c r="V175" s="70"/>
      <c r="W175" s="70"/>
      <c r="X175" s="70"/>
    </row>
    <row r="176" ht="15.75" customHeight="1">
      <c r="A176" s="70"/>
      <c r="B176" s="70" t="s">
        <v>657</v>
      </c>
      <c r="C176" s="78">
        <v>147.0</v>
      </c>
      <c r="D176" s="75">
        <f t="shared" si="1"/>
        <v>514.5</v>
      </c>
      <c r="E176" s="75">
        <f t="shared" si="2"/>
        <v>308.7</v>
      </c>
      <c r="F176" s="75">
        <f t="shared" si="3"/>
        <v>12656.7</v>
      </c>
      <c r="G176" s="70"/>
      <c r="H176" s="70"/>
      <c r="I176" s="70"/>
      <c r="J176" s="70"/>
      <c r="K176" s="70"/>
      <c r="L176" s="70"/>
      <c r="M176" s="70"/>
      <c r="N176" s="70"/>
      <c r="O176" s="70"/>
      <c r="P176" s="70"/>
      <c r="Q176" s="70"/>
      <c r="R176" s="70"/>
      <c r="S176" s="70"/>
      <c r="T176" s="70"/>
      <c r="U176" s="70"/>
      <c r="V176" s="70"/>
      <c r="W176" s="70"/>
      <c r="X176" s="70"/>
    </row>
    <row r="177" ht="15.75" customHeight="1">
      <c r="A177" s="70"/>
      <c r="B177" s="70" t="s">
        <v>514</v>
      </c>
      <c r="C177" s="78">
        <v>108.0</v>
      </c>
      <c r="D177" s="75">
        <f t="shared" si="1"/>
        <v>378</v>
      </c>
      <c r="E177" s="75">
        <f t="shared" si="2"/>
        <v>226.8</v>
      </c>
      <c r="F177" s="75">
        <f t="shared" si="3"/>
        <v>9298.8</v>
      </c>
      <c r="G177" s="70"/>
      <c r="H177" s="70"/>
      <c r="I177" s="70"/>
      <c r="J177" s="70"/>
      <c r="K177" s="70"/>
      <c r="L177" s="70"/>
      <c r="M177" s="70"/>
      <c r="N177" s="70"/>
      <c r="O177" s="70"/>
      <c r="P177" s="70"/>
      <c r="Q177" s="70"/>
      <c r="R177" s="70"/>
      <c r="S177" s="70"/>
      <c r="T177" s="70"/>
      <c r="U177" s="70"/>
      <c r="V177" s="70"/>
      <c r="W177" s="70"/>
      <c r="X177" s="70"/>
    </row>
    <row r="178" ht="15.75" customHeight="1">
      <c r="A178" s="70"/>
      <c r="B178" s="70" t="s">
        <v>658</v>
      </c>
      <c r="C178" s="78">
        <v>102.0</v>
      </c>
      <c r="D178" s="75">
        <f t="shared" si="1"/>
        <v>357</v>
      </c>
      <c r="E178" s="75">
        <f t="shared" si="2"/>
        <v>214.2</v>
      </c>
      <c r="F178" s="75">
        <f t="shared" si="3"/>
        <v>8782.2</v>
      </c>
      <c r="G178" s="70"/>
      <c r="H178" s="70"/>
      <c r="I178" s="70"/>
      <c r="J178" s="70"/>
      <c r="K178" s="70"/>
      <c r="L178" s="70"/>
      <c r="M178" s="70"/>
      <c r="N178" s="70"/>
      <c r="O178" s="70"/>
      <c r="P178" s="70"/>
      <c r="Q178" s="70"/>
      <c r="R178" s="70"/>
      <c r="S178" s="70"/>
      <c r="T178" s="70"/>
      <c r="U178" s="70"/>
      <c r="V178" s="70"/>
      <c r="W178" s="70"/>
      <c r="X178" s="70"/>
    </row>
    <row r="179" ht="15.75" customHeight="1">
      <c r="A179" s="70"/>
      <c r="B179" s="70" t="s">
        <v>659</v>
      </c>
      <c r="C179" s="78">
        <v>81.0</v>
      </c>
      <c r="D179" s="75">
        <f t="shared" si="1"/>
        <v>283.5</v>
      </c>
      <c r="E179" s="75">
        <f t="shared" si="2"/>
        <v>170.1</v>
      </c>
      <c r="F179" s="75">
        <f t="shared" si="3"/>
        <v>6974.1</v>
      </c>
      <c r="G179" s="70"/>
      <c r="H179" s="70"/>
      <c r="I179" s="70"/>
      <c r="J179" s="70"/>
      <c r="K179" s="70"/>
      <c r="L179" s="70"/>
      <c r="M179" s="70"/>
      <c r="N179" s="70"/>
      <c r="O179" s="70"/>
      <c r="P179" s="70"/>
      <c r="Q179" s="70"/>
      <c r="R179" s="70"/>
      <c r="S179" s="70"/>
      <c r="T179" s="70"/>
      <c r="U179" s="70"/>
      <c r="V179" s="70"/>
      <c r="W179" s="70"/>
      <c r="X179" s="70"/>
    </row>
    <row r="180" ht="15.75" customHeight="1">
      <c r="A180" s="70"/>
      <c r="B180" s="70" t="s">
        <v>660</v>
      </c>
      <c r="C180" s="78">
        <v>93.0</v>
      </c>
      <c r="D180" s="75">
        <f t="shared" si="1"/>
        <v>325.5</v>
      </c>
      <c r="E180" s="75">
        <f t="shared" si="2"/>
        <v>195.3</v>
      </c>
      <c r="F180" s="75">
        <f t="shared" si="3"/>
        <v>8007.3</v>
      </c>
      <c r="G180" s="70"/>
      <c r="H180" s="70"/>
      <c r="I180" s="70"/>
      <c r="J180" s="70"/>
      <c r="K180" s="70"/>
      <c r="L180" s="70"/>
      <c r="M180" s="70"/>
      <c r="N180" s="70"/>
      <c r="O180" s="70"/>
      <c r="P180" s="70"/>
      <c r="Q180" s="70"/>
      <c r="R180" s="70"/>
      <c r="S180" s="70"/>
      <c r="T180" s="70"/>
      <c r="U180" s="70"/>
      <c r="V180" s="70"/>
      <c r="W180" s="70"/>
      <c r="X180" s="70"/>
    </row>
    <row r="181" ht="15.75" customHeight="1">
      <c r="A181" s="70"/>
      <c r="B181" s="70" t="s">
        <v>661</v>
      </c>
      <c r="C181" s="78">
        <v>155.0</v>
      </c>
      <c r="D181" s="75">
        <f t="shared" si="1"/>
        <v>542.5</v>
      </c>
      <c r="E181" s="75">
        <f t="shared" si="2"/>
        <v>325.5</v>
      </c>
      <c r="F181" s="75">
        <f t="shared" si="3"/>
        <v>13345.5</v>
      </c>
      <c r="G181" s="70"/>
      <c r="H181" s="70"/>
      <c r="I181" s="70"/>
      <c r="J181" s="70"/>
      <c r="K181" s="70"/>
      <c r="L181" s="70"/>
      <c r="M181" s="70"/>
      <c r="N181" s="70"/>
      <c r="O181" s="70"/>
      <c r="P181" s="70"/>
      <c r="Q181" s="70"/>
      <c r="R181" s="70"/>
      <c r="S181" s="70"/>
      <c r="T181" s="70"/>
      <c r="U181" s="70"/>
      <c r="V181" s="70"/>
      <c r="W181" s="70"/>
      <c r="X181" s="70"/>
    </row>
    <row r="182" ht="15.75" customHeight="1">
      <c r="A182" s="70"/>
      <c r="B182" s="70" t="s">
        <v>662</v>
      </c>
      <c r="C182" s="78">
        <v>82.0</v>
      </c>
      <c r="D182" s="75">
        <f t="shared" si="1"/>
        <v>287</v>
      </c>
      <c r="E182" s="75">
        <f t="shared" si="2"/>
        <v>172.2</v>
      </c>
      <c r="F182" s="75">
        <f t="shared" si="3"/>
        <v>7060.2</v>
      </c>
      <c r="G182" s="70"/>
      <c r="H182" s="70"/>
      <c r="I182" s="70"/>
      <c r="J182" s="70"/>
      <c r="K182" s="70"/>
      <c r="L182" s="70"/>
      <c r="M182" s="70"/>
      <c r="N182" s="70"/>
      <c r="O182" s="70"/>
      <c r="P182" s="70"/>
      <c r="Q182" s="70"/>
      <c r="R182" s="70"/>
      <c r="S182" s="70"/>
      <c r="T182" s="70"/>
      <c r="U182" s="70"/>
      <c r="V182" s="70"/>
      <c r="W182" s="70"/>
      <c r="X182" s="70"/>
    </row>
    <row r="183" ht="15.75" customHeight="1">
      <c r="A183" s="70"/>
      <c r="B183" s="70" t="s">
        <v>520</v>
      </c>
      <c r="C183" s="78">
        <v>124.0</v>
      </c>
      <c r="D183" s="75">
        <f t="shared" si="1"/>
        <v>434</v>
      </c>
      <c r="E183" s="75">
        <f t="shared" si="2"/>
        <v>260.4</v>
      </c>
      <c r="F183" s="75">
        <f t="shared" si="3"/>
        <v>10676.4</v>
      </c>
      <c r="G183" s="70"/>
      <c r="H183" s="70"/>
      <c r="I183" s="70"/>
      <c r="J183" s="70"/>
      <c r="K183" s="70"/>
      <c r="L183" s="70"/>
      <c r="M183" s="70"/>
      <c r="N183" s="70"/>
      <c r="O183" s="70"/>
      <c r="P183" s="70"/>
      <c r="Q183" s="70"/>
      <c r="R183" s="70"/>
      <c r="S183" s="70"/>
      <c r="T183" s="70"/>
      <c r="U183" s="70"/>
      <c r="V183" s="70"/>
      <c r="W183" s="70"/>
      <c r="X183" s="70"/>
    </row>
    <row r="184" ht="15.75" customHeight="1">
      <c r="A184" s="70"/>
      <c r="B184" s="70" t="s">
        <v>241</v>
      </c>
      <c r="C184" s="78">
        <v>87.0</v>
      </c>
      <c r="D184" s="75">
        <f t="shared" si="1"/>
        <v>304.5</v>
      </c>
      <c r="E184" s="75">
        <f t="shared" si="2"/>
        <v>182.7</v>
      </c>
      <c r="F184" s="75">
        <f t="shared" si="3"/>
        <v>7490.7</v>
      </c>
      <c r="G184" s="70"/>
      <c r="H184" s="70"/>
      <c r="I184" s="70"/>
      <c r="J184" s="70"/>
      <c r="K184" s="70"/>
      <c r="L184" s="70"/>
      <c r="M184" s="70"/>
      <c r="N184" s="70"/>
      <c r="O184" s="70"/>
      <c r="P184" s="70"/>
      <c r="Q184" s="70"/>
      <c r="R184" s="70"/>
      <c r="S184" s="70"/>
      <c r="T184" s="70"/>
      <c r="U184" s="70"/>
      <c r="V184" s="70"/>
      <c r="W184" s="70"/>
      <c r="X184" s="70"/>
    </row>
    <row r="185" ht="15.75" customHeight="1">
      <c r="A185" s="70"/>
      <c r="B185" s="70" t="s">
        <v>663</v>
      </c>
      <c r="C185" s="78">
        <v>91.0</v>
      </c>
      <c r="D185" s="75">
        <f t="shared" si="1"/>
        <v>318.5</v>
      </c>
      <c r="E185" s="75">
        <f t="shared" si="2"/>
        <v>191.1</v>
      </c>
      <c r="F185" s="75">
        <f t="shared" si="3"/>
        <v>7835.1</v>
      </c>
      <c r="G185" s="70"/>
      <c r="H185" s="70"/>
      <c r="I185" s="70"/>
      <c r="J185" s="70"/>
      <c r="K185" s="70"/>
      <c r="L185" s="70"/>
      <c r="M185" s="70"/>
      <c r="N185" s="70"/>
      <c r="O185" s="70"/>
      <c r="P185" s="70"/>
      <c r="Q185" s="70"/>
      <c r="R185" s="70"/>
      <c r="S185" s="70"/>
      <c r="T185" s="70"/>
      <c r="U185" s="70"/>
      <c r="V185" s="70"/>
      <c r="W185" s="70"/>
      <c r="X185" s="70"/>
    </row>
    <row r="186" ht="15.75" customHeight="1">
      <c r="A186" s="70"/>
      <c r="B186" s="70" t="s">
        <v>664</v>
      </c>
      <c r="C186" s="78">
        <v>88.0</v>
      </c>
      <c r="D186" s="75">
        <f t="shared" si="1"/>
        <v>308</v>
      </c>
      <c r="E186" s="75">
        <f t="shared" si="2"/>
        <v>184.8</v>
      </c>
      <c r="F186" s="75">
        <f t="shared" si="3"/>
        <v>7576.8</v>
      </c>
      <c r="G186" s="70"/>
      <c r="H186" s="70"/>
      <c r="I186" s="70"/>
      <c r="J186" s="70"/>
      <c r="K186" s="70"/>
      <c r="L186" s="70"/>
      <c r="M186" s="70"/>
      <c r="N186" s="70"/>
      <c r="O186" s="70"/>
      <c r="P186" s="70"/>
      <c r="Q186" s="70"/>
      <c r="R186" s="70"/>
      <c r="S186" s="70"/>
      <c r="T186" s="70"/>
      <c r="U186" s="70"/>
      <c r="V186" s="70"/>
      <c r="W186" s="70"/>
      <c r="X186" s="70"/>
    </row>
    <row r="187" ht="15.75" customHeight="1">
      <c r="A187" s="70"/>
      <c r="B187" s="70" t="s">
        <v>665</v>
      </c>
      <c r="C187" s="78">
        <v>121.0</v>
      </c>
      <c r="D187" s="75">
        <f t="shared" si="1"/>
        <v>423.5</v>
      </c>
      <c r="E187" s="75">
        <f t="shared" si="2"/>
        <v>254.1</v>
      </c>
      <c r="F187" s="75">
        <f t="shared" si="3"/>
        <v>10418.1</v>
      </c>
      <c r="G187" s="70"/>
      <c r="H187" s="70"/>
      <c r="I187" s="70"/>
      <c r="J187" s="70"/>
      <c r="K187" s="70"/>
      <c r="L187" s="70"/>
      <c r="M187" s="70"/>
      <c r="N187" s="70"/>
      <c r="O187" s="70"/>
      <c r="P187" s="70"/>
      <c r="Q187" s="70"/>
      <c r="R187" s="70"/>
      <c r="S187" s="70"/>
      <c r="T187" s="70"/>
      <c r="U187" s="70"/>
      <c r="V187" s="70"/>
      <c r="W187" s="70"/>
      <c r="X187" s="70"/>
    </row>
    <row r="188" ht="15.75" customHeight="1">
      <c r="A188" s="70"/>
      <c r="B188" s="70" t="s">
        <v>527</v>
      </c>
      <c r="C188" s="78">
        <v>122.0</v>
      </c>
      <c r="D188" s="75">
        <f t="shared" si="1"/>
        <v>427</v>
      </c>
      <c r="E188" s="75">
        <f t="shared" si="2"/>
        <v>256.2</v>
      </c>
      <c r="F188" s="75">
        <f t="shared" si="3"/>
        <v>10504.2</v>
      </c>
      <c r="G188" s="70"/>
      <c r="H188" s="70"/>
      <c r="I188" s="70"/>
      <c r="J188" s="70"/>
      <c r="K188" s="70"/>
      <c r="L188" s="70"/>
      <c r="M188" s="70"/>
      <c r="N188" s="70"/>
      <c r="O188" s="70"/>
      <c r="P188" s="70"/>
      <c r="Q188" s="70"/>
      <c r="R188" s="70"/>
      <c r="S188" s="70"/>
      <c r="T188" s="70"/>
      <c r="U188" s="70"/>
      <c r="V188" s="70"/>
      <c r="W188" s="70"/>
      <c r="X188" s="70"/>
    </row>
    <row r="189" ht="15.75" customHeight="1">
      <c r="A189" s="70"/>
      <c r="B189" s="70" t="s">
        <v>666</v>
      </c>
      <c r="C189" s="78">
        <v>75.0</v>
      </c>
      <c r="D189" s="75">
        <f t="shared" si="1"/>
        <v>262.5</v>
      </c>
      <c r="E189" s="75">
        <f t="shared" si="2"/>
        <v>157.5</v>
      </c>
      <c r="F189" s="75">
        <f t="shared" si="3"/>
        <v>6457.5</v>
      </c>
      <c r="G189" s="70"/>
      <c r="H189" s="70"/>
      <c r="I189" s="70"/>
      <c r="J189" s="70"/>
      <c r="K189" s="70"/>
      <c r="L189" s="70"/>
      <c r="M189" s="70"/>
      <c r="N189" s="70"/>
      <c r="O189" s="70"/>
      <c r="P189" s="70"/>
      <c r="Q189" s="70"/>
      <c r="R189" s="70"/>
      <c r="S189" s="70"/>
      <c r="T189" s="70"/>
      <c r="U189" s="70"/>
      <c r="V189" s="70"/>
      <c r="W189" s="70"/>
      <c r="X189" s="70"/>
    </row>
    <row r="190" ht="15.75" customHeight="1">
      <c r="A190" s="70"/>
      <c r="B190" s="70" t="s">
        <v>667</v>
      </c>
      <c r="C190" s="78">
        <v>90.0</v>
      </c>
      <c r="D190" s="75">
        <f t="shared" si="1"/>
        <v>315</v>
      </c>
      <c r="E190" s="75">
        <f t="shared" si="2"/>
        <v>189</v>
      </c>
      <c r="F190" s="75">
        <f t="shared" si="3"/>
        <v>7749</v>
      </c>
      <c r="G190" s="70"/>
      <c r="H190" s="70"/>
      <c r="I190" s="70"/>
      <c r="J190" s="70"/>
      <c r="K190" s="70"/>
      <c r="L190" s="70"/>
      <c r="M190" s="70"/>
      <c r="N190" s="70"/>
      <c r="O190" s="70"/>
      <c r="P190" s="70"/>
      <c r="Q190" s="70"/>
      <c r="R190" s="70"/>
      <c r="S190" s="70"/>
      <c r="T190" s="70"/>
      <c r="U190" s="70"/>
      <c r="V190" s="70"/>
      <c r="W190" s="70"/>
      <c r="X190" s="70"/>
    </row>
    <row r="191" ht="15.75" customHeight="1">
      <c r="A191" s="70"/>
      <c r="B191" s="70" t="s">
        <v>668</v>
      </c>
      <c r="C191" s="78">
        <v>80.0</v>
      </c>
      <c r="D191" s="75">
        <f t="shared" si="1"/>
        <v>280</v>
      </c>
      <c r="E191" s="75">
        <f t="shared" si="2"/>
        <v>168</v>
      </c>
      <c r="F191" s="75">
        <f t="shared" si="3"/>
        <v>6888</v>
      </c>
      <c r="G191" s="70"/>
      <c r="H191" s="70"/>
      <c r="I191" s="70"/>
      <c r="J191" s="70"/>
      <c r="K191" s="70"/>
      <c r="L191" s="70"/>
      <c r="M191" s="70"/>
      <c r="N191" s="70"/>
      <c r="O191" s="70"/>
      <c r="P191" s="70"/>
      <c r="Q191" s="70"/>
      <c r="R191" s="70"/>
      <c r="S191" s="70"/>
      <c r="T191" s="70"/>
      <c r="U191" s="70"/>
      <c r="V191" s="70"/>
      <c r="W191" s="70"/>
      <c r="X191" s="70"/>
    </row>
    <row r="192" ht="15.75" customHeight="1">
      <c r="A192" s="70"/>
      <c r="B192" s="70" t="s">
        <v>669</v>
      </c>
      <c r="C192" s="78">
        <v>75.0</v>
      </c>
      <c r="D192" s="75">
        <f t="shared" si="1"/>
        <v>262.5</v>
      </c>
      <c r="E192" s="75">
        <f t="shared" si="2"/>
        <v>157.5</v>
      </c>
      <c r="F192" s="75">
        <f t="shared" si="3"/>
        <v>6457.5</v>
      </c>
      <c r="G192" s="70"/>
      <c r="H192" s="70"/>
      <c r="I192" s="70"/>
      <c r="J192" s="70"/>
      <c r="K192" s="70"/>
      <c r="L192" s="70"/>
      <c r="M192" s="70"/>
      <c r="N192" s="70"/>
      <c r="O192" s="70"/>
      <c r="P192" s="70"/>
      <c r="Q192" s="70"/>
      <c r="R192" s="70"/>
      <c r="S192" s="70"/>
      <c r="T192" s="70"/>
      <c r="U192" s="70"/>
      <c r="V192" s="70"/>
      <c r="W192" s="70"/>
      <c r="X192" s="70"/>
    </row>
    <row r="193" ht="15.75" customHeight="1">
      <c r="A193" s="70"/>
      <c r="B193" s="70" t="s">
        <v>670</v>
      </c>
      <c r="C193" s="78">
        <v>75.0</v>
      </c>
      <c r="D193" s="75">
        <f t="shared" si="1"/>
        <v>262.5</v>
      </c>
      <c r="E193" s="75">
        <f t="shared" si="2"/>
        <v>157.5</v>
      </c>
      <c r="F193" s="75">
        <f t="shared" si="3"/>
        <v>6457.5</v>
      </c>
      <c r="G193" s="70"/>
      <c r="H193" s="70"/>
      <c r="I193" s="70"/>
      <c r="J193" s="70"/>
      <c r="K193" s="70"/>
      <c r="L193" s="70"/>
      <c r="M193" s="70"/>
      <c r="N193" s="70"/>
      <c r="O193" s="70"/>
      <c r="P193" s="70"/>
      <c r="Q193" s="70"/>
      <c r="R193" s="70"/>
      <c r="S193" s="70"/>
      <c r="T193" s="70"/>
      <c r="U193" s="70"/>
      <c r="V193" s="70"/>
      <c r="W193" s="70"/>
      <c r="X193" s="70"/>
    </row>
    <row r="194" ht="15.75" customHeight="1">
      <c r="A194" s="70"/>
      <c r="B194" s="70" t="s">
        <v>671</v>
      </c>
      <c r="C194" s="78">
        <v>74.0</v>
      </c>
      <c r="D194" s="75">
        <f t="shared" si="1"/>
        <v>259</v>
      </c>
      <c r="E194" s="75">
        <f t="shared" si="2"/>
        <v>155.4</v>
      </c>
      <c r="F194" s="75">
        <f t="shared" si="3"/>
        <v>6371.4</v>
      </c>
      <c r="G194" s="70"/>
      <c r="H194" s="70"/>
      <c r="I194" s="70"/>
      <c r="J194" s="70"/>
      <c r="K194" s="70"/>
      <c r="L194" s="70"/>
      <c r="M194" s="70"/>
      <c r="N194" s="70"/>
      <c r="O194" s="70"/>
      <c r="P194" s="70"/>
      <c r="Q194" s="70"/>
      <c r="R194" s="70"/>
      <c r="S194" s="70"/>
      <c r="T194" s="70"/>
      <c r="U194" s="70"/>
      <c r="V194" s="70"/>
      <c r="W194" s="70"/>
      <c r="X194" s="70"/>
    </row>
    <row r="195" ht="15.75" customHeight="1">
      <c r="A195" s="70"/>
      <c r="B195" s="70" t="s">
        <v>525</v>
      </c>
      <c r="C195" s="78">
        <v>73.0</v>
      </c>
      <c r="D195" s="75">
        <f t="shared" si="1"/>
        <v>255.5</v>
      </c>
      <c r="E195" s="75">
        <f t="shared" si="2"/>
        <v>153.3</v>
      </c>
      <c r="F195" s="75">
        <f t="shared" si="3"/>
        <v>6285.3</v>
      </c>
      <c r="G195" s="70"/>
      <c r="H195" s="70"/>
      <c r="I195" s="70"/>
      <c r="J195" s="70"/>
      <c r="K195" s="70"/>
      <c r="L195" s="70"/>
      <c r="M195" s="70"/>
      <c r="N195" s="70"/>
      <c r="O195" s="70"/>
      <c r="P195" s="70"/>
      <c r="Q195" s="70"/>
      <c r="R195" s="70"/>
      <c r="S195" s="70"/>
      <c r="T195" s="70"/>
      <c r="U195" s="70"/>
      <c r="V195" s="70"/>
      <c r="W195" s="70"/>
      <c r="X195" s="70"/>
    </row>
    <row r="196" ht="15.75" customHeight="1">
      <c r="A196" s="70"/>
      <c r="B196" s="70" t="s">
        <v>128</v>
      </c>
      <c r="C196" s="78">
        <v>73.0</v>
      </c>
      <c r="D196" s="75">
        <f t="shared" si="1"/>
        <v>255.5</v>
      </c>
      <c r="E196" s="75">
        <f t="shared" si="2"/>
        <v>153.3</v>
      </c>
      <c r="F196" s="75">
        <f t="shared" si="3"/>
        <v>6285.3</v>
      </c>
      <c r="G196" s="70"/>
      <c r="H196" s="70"/>
      <c r="I196" s="70"/>
      <c r="J196" s="70"/>
      <c r="K196" s="70"/>
      <c r="L196" s="70"/>
      <c r="M196" s="70"/>
      <c r="N196" s="70"/>
      <c r="O196" s="70"/>
      <c r="P196" s="70"/>
      <c r="Q196" s="70"/>
      <c r="R196" s="70"/>
      <c r="S196" s="70"/>
      <c r="T196" s="70"/>
      <c r="U196" s="70"/>
      <c r="V196" s="70"/>
      <c r="W196" s="70"/>
      <c r="X196" s="70"/>
    </row>
    <row r="197" ht="15.75" customHeight="1">
      <c r="A197" s="70"/>
      <c r="B197" s="70" t="s">
        <v>672</v>
      </c>
      <c r="C197" s="78">
        <v>92.0</v>
      </c>
      <c r="D197" s="75">
        <f t="shared" si="1"/>
        <v>322</v>
      </c>
      <c r="E197" s="75">
        <f t="shared" si="2"/>
        <v>193.2</v>
      </c>
      <c r="F197" s="75">
        <f t="shared" si="3"/>
        <v>7921.2</v>
      </c>
      <c r="G197" s="70"/>
      <c r="H197" s="70"/>
      <c r="I197" s="70"/>
      <c r="J197" s="70"/>
      <c r="K197" s="70"/>
      <c r="L197" s="70"/>
      <c r="M197" s="70"/>
      <c r="N197" s="70"/>
      <c r="O197" s="70"/>
      <c r="P197" s="70"/>
      <c r="Q197" s="70"/>
      <c r="R197" s="70"/>
      <c r="S197" s="70"/>
      <c r="T197" s="70"/>
      <c r="U197" s="70"/>
      <c r="V197" s="70"/>
      <c r="W197" s="70"/>
      <c r="X197" s="70"/>
    </row>
    <row r="198" ht="15.75" customHeight="1">
      <c r="A198" s="70"/>
      <c r="B198" s="70" t="s">
        <v>673</v>
      </c>
      <c r="C198" s="78">
        <v>109.0</v>
      </c>
      <c r="D198" s="75">
        <f t="shared" si="1"/>
        <v>381.5</v>
      </c>
      <c r="E198" s="75">
        <f t="shared" si="2"/>
        <v>228.9</v>
      </c>
      <c r="F198" s="75">
        <f t="shared" si="3"/>
        <v>9384.9</v>
      </c>
      <c r="G198" s="70"/>
      <c r="H198" s="70"/>
      <c r="I198" s="70"/>
      <c r="J198" s="70"/>
      <c r="K198" s="70"/>
      <c r="L198" s="70"/>
      <c r="M198" s="70"/>
      <c r="N198" s="70"/>
      <c r="O198" s="70"/>
      <c r="P198" s="70"/>
      <c r="Q198" s="70"/>
      <c r="R198" s="70"/>
      <c r="S198" s="70"/>
      <c r="T198" s="70"/>
      <c r="U198" s="70"/>
      <c r="V198" s="70"/>
      <c r="W198" s="70"/>
      <c r="X198" s="70"/>
    </row>
    <row r="199" ht="15.75" customHeight="1">
      <c r="A199" s="70"/>
      <c r="B199" s="76" t="s">
        <v>234</v>
      </c>
      <c r="C199" s="77">
        <v>90.0</v>
      </c>
      <c r="D199" s="75">
        <f t="shared" si="1"/>
        <v>315</v>
      </c>
      <c r="E199" s="75">
        <f t="shared" si="2"/>
        <v>189</v>
      </c>
      <c r="F199" s="75">
        <f t="shared" si="3"/>
        <v>7749</v>
      </c>
      <c r="G199" s="70"/>
      <c r="H199" s="70"/>
      <c r="I199" s="70"/>
      <c r="J199" s="70"/>
      <c r="K199" s="70"/>
      <c r="L199" s="70"/>
      <c r="M199" s="70"/>
      <c r="N199" s="70"/>
      <c r="O199" s="70"/>
      <c r="P199" s="70"/>
      <c r="Q199" s="70"/>
      <c r="R199" s="70"/>
      <c r="S199" s="70"/>
      <c r="T199" s="70"/>
      <c r="U199" s="70"/>
      <c r="V199" s="70"/>
      <c r="W199" s="70"/>
      <c r="X199" s="70"/>
    </row>
    <row r="200" ht="15.75" customHeight="1">
      <c r="A200" s="70"/>
      <c r="B200" s="70" t="s">
        <v>674</v>
      </c>
      <c r="C200" s="78">
        <v>87.0</v>
      </c>
      <c r="D200" s="75">
        <f t="shared" si="1"/>
        <v>304.5</v>
      </c>
      <c r="E200" s="75">
        <f t="shared" si="2"/>
        <v>182.7</v>
      </c>
      <c r="F200" s="75">
        <f t="shared" si="3"/>
        <v>7490.7</v>
      </c>
      <c r="G200" s="70"/>
      <c r="H200" s="70"/>
      <c r="I200" s="70"/>
      <c r="J200" s="70"/>
      <c r="K200" s="70"/>
      <c r="L200" s="70"/>
      <c r="M200" s="70"/>
      <c r="N200" s="70"/>
      <c r="O200" s="70"/>
      <c r="P200" s="70"/>
      <c r="Q200" s="70"/>
      <c r="R200" s="70"/>
      <c r="S200" s="70"/>
      <c r="T200" s="70"/>
      <c r="U200" s="70"/>
      <c r="V200" s="70"/>
      <c r="W200" s="70"/>
      <c r="X200" s="70"/>
    </row>
    <row r="201" ht="15.75" customHeight="1">
      <c r="A201" s="70"/>
      <c r="B201" s="70" t="s">
        <v>675</v>
      </c>
      <c r="C201" s="78">
        <v>90.0</v>
      </c>
      <c r="D201" s="75">
        <f t="shared" si="1"/>
        <v>315</v>
      </c>
      <c r="E201" s="75">
        <f t="shared" si="2"/>
        <v>189</v>
      </c>
      <c r="F201" s="75">
        <f t="shared" si="3"/>
        <v>7749</v>
      </c>
      <c r="G201" s="70"/>
      <c r="H201" s="70"/>
      <c r="I201" s="70"/>
      <c r="J201" s="70"/>
      <c r="K201" s="70"/>
      <c r="L201" s="70"/>
      <c r="M201" s="70"/>
      <c r="N201" s="70"/>
      <c r="O201" s="70"/>
      <c r="P201" s="70"/>
      <c r="Q201" s="70"/>
      <c r="R201" s="70"/>
      <c r="S201" s="70"/>
      <c r="T201" s="70"/>
      <c r="U201" s="70"/>
      <c r="V201" s="70"/>
      <c r="W201" s="70"/>
      <c r="X201" s="70"/>
    </row>
    <row r="202" ht="15.75" customHeight="1">
      <c r="A202" s="70"/>
      <c r="B202" s="70" t="s">
        <v>676</v>
      </c>
      <c r="C202" s="78">
        <v>62.0</v>
      </c>
      <c r="D202" s="75">
        <f t="shared" si="1"/>
        <v>217</v>
      </c>
      <c r="E202" s="75">
        <f t="shared" si="2"/>
        <v>130.2</v>
      </c>
      <c r="F202" s="75">
        <f t="shared" si="3"/>
        <v>5338.2</v>
      </c>
      <c r="G202" s="70"/>
      <c r="H202" s="70"/>
      <c r="I202" s="70"/>
      <c r="J202" s="70"/>
      <c r="K202" s="70"/>
      <c r="L202" s="70"/>
      <c r="M202" s="70"/>
      <c r="N202" s="70"/>
      <c r="O202" s="70"/>
      <c r="P202" s="70"/>
      <c r="Q202" s="70"/>
      <c r="R202" s="70"/>
      <c r="S202" s="70"/>
      <c r="T202" s="70"/>
      <c r="U202" s="70"/>
      <c r="V202" s="70"/>
      <c r="W202" s="70"/>
      <c r="X202" s="70"/>
    </row>
    <row r="203" ht="15.75" customHeight="1">
      <c r="A203" s="70"/>
      <c r="B203" s="70" t="s">
        <v>677</v>
      </c>
      <c r="C203" s="78">
        <v>196.0</v>
      </c>
      <c r="D203" s="75">
        <f t="shared" si="1"/>
        <v>686</v>
      </c>
      <c r="E203" s="75">
        <f t="shared" si="2"/>
        <v>411.6</v>
      </c>
      <c r="F203" s="75">
        <f t="shared" si="3"/>
        <v>16875.6</v>
      </c>
      <c r="G203" s="70"/>
      <c r="H203" s="70"/>
      <c r="I203" s="70"/>
      <c r="J203" s="70"/>
      <c r="K203" s="70"/>
      <c r="L203" s="70"/>
      <c r="M203" s="70"/>
      <c r="N203" s="70"/>
      <c r="O203" s="70"/>
      <c r="P203" s="70"/>
      <c r="Q203" s="70"/>
      <c r="R203" s="70"/>
      <c r="S203" s="70"/>
      <c r="T203" s="70"/>
      <c r="U203" s="70"/>
      <c r="V203" s="70"/>
      <c r="W203" s="70"/>
      <c r="X203" s="70"/>
    </row>
    <row r="204" ht="15.75" customHeight="1">
      <c r="A204" s="70"/>
      <c r="B204" s="70" t="s">
        <v>678</v>
      </c>
      <c r="C204" s="78">
        <v>91.0</v>
      </c>
      <c r="D204" s="75">
        <f t="shared" si="1"/>
        <v>318.5</v>
      </c>
      <c r="E204" s="75">
        <f t="shared" si="2"/>
        <v>191.1</v>
      </c>
      <c r="F204" s="75">
        <f t="shared" si="3"/>
        <v>7835.1</v>
      </c>
      <c r="G204" s="70"/>
      <c r="H204" s="70"/>
      <c r="I204" s="70"/>
      <c r="J204" s="70"/>
      <c r="K204" s="70"/>
      <c r="L204" s="70"/>
      <c r="M204" s="70"/>
      <c r="N204" s="70"/>
      <c r="O204" s="70"/>
      <c r="P204" s="70"/>
      <c r="Q204" s="70"/>
      <c r="R204" s="70"/>
      <c r="S204" s="70"/>
      <c r="T204" s="70"/>
      <c r="U204" s="70"/>
      <c r="V204" s="70"/>
      <c r="W204" s="70"/>
      <c r="X204" s="70"/>
    </row>
    <row r="205" ht="15.75" customHeight="1">
      <c r="A205" s="70"/>
      <c r="B205" s="70" t="s">
        <v>679</v>
      </c>
      <c r="C205" s="78">
        <v>46.0</v>
      </c>
      <c r="D205" s="75">
        <f t="shared" si="1"/>
        <v>161</v>
      </c>
      <c r="E205" s="75">
        <f t="shared" si="2"/>
        <v>96.6</v>
      </c>
      <c r="F205" s="75">
        <f t="shared" si="3"/>
        <v>3960.6</v>
      </c>
      <c r="G205" s="70"/>
      <c r="H205" s="70"/>
      <c r="I205" s="70"/>
      <c r="J205" s="70"/>
      <c r="K205" s="70"/>
      <c r="L205" s="70"/>
      <c r="M205" s="70"/>
      <c r="N205" s="70"/>
      <c r="O205" s="70"/>
      <c r="P205" s="70"/>
      <c r="Q205" s="70"/>
      <c r="R205" s="70"/>
      <c r="S205" s="70"/>
      <c r="T205" s="70"/>
      <c r="U205" s="70"/>
      <c r="V205" s="70"/>
      <c r="W205" s="70"/>
      <c r="X205" s="70"/>
    </row>
    <row r="206" ht="15.75" customHeight="1">
      <c r="A206" s="70"/>
      <c r="B206" s="70" t="s">
        <v>680</v>
      </c>
      <c r="C206" s="78">
        <v>52.0</v>
      </c>
      <c r="D206" s="75">
        <f t="shared" si="1"/>
        <v>182</v>
      </c>
      <c r="E206" s="75">
        <f t="shared" si="2"/>
        <v>109.2</v>
      </c>
      <c r="F206" s="75">
        <f t="shared" si="3"/>
        <v>4477.2</v>
      </c>
      <c r="G206" s="70"/>
      <c r="H206" s="70"/>
      <c r="I206" s="70"/>
      <c r="J206" s="70"/>
      <c r="K206" s="70"/>
      <c r="L206" s="70"/>
      <c r="M206" s="70"/>
      <c r="N206" s="70"/>
      <c r="O206" s="70"/>
      <c r="P206" s="70"/>
      <c r="Q206" s="70"/>
      <c r="R206" s="70"/>
      <c r="S206" s="70"/>
      <c r="T206" s="70"/>
      <c r="U206" s="70"/>
      <c r="V206" s="70"/>
      <c r="W206" s="70"/>
      <c r="X206" s="70"/>
    </row>
    <row r="207" ht="15.75" customHeight="1">
      <c r="A207" s="70"/>
      <c r="B207" s="70" t="s">
        <v>681</v>
      </c>
      <c r="C207" s="78">
        <v>58.0</v>
      </c>
      <c r="D207" s="75">
        <f t="shared" si="1"/>
        <v>203</v>
      </c>
      <c r="E207" s="75">
        <f t="shared" si="2"/>
        <v>121.8</v>
      </c>
      <c r="F207" s="75">
        <f t="shared" si="3"/>
        <v>4993.8</v>
      </c>
      <c r="G207" s="70"/>
      <c r="H207" s="70"/>
      <c r="I207" s="70"/>
      <c r="J207" s="70"/>
      <c r="K207" s="70"/>
      <c r="L207" s="70"/>
      <c r="M207" s="70"/>
      <c r="N207" s="70"/>
      <c r="O207" s="70"/>
      <c r="P207" s="70"/>
      <c r="Q207" s="70"/>
      <c r="R207" s="70"/>
      <c r="S207" s="70"/>
      <c r="T207" s="70"/>
      <c r="U207" s="70"/>
      <c r="V207" s="70"/>
      <c r="W207" s="70"/>
      <c r="X207" s="70"/>
    </row>
    <row r="208" ht="15.75" customHeight="1">
      <c r="A208" s="70"/>
      <c r="B208" s="70"/>
      <c r="C208" s="80"/>
      <c r="D208" s="70"/>
      <c r="E208" s="70"/>
      <c r="F208" s="70"/>
      <c r="G208" s="70"/>
      <c r="H208" s="70"/>
      <c r="I208" s="70"/>
      <c r="J208" s="70"/>
      <c r="K208" s="70"/>
      <c r="L208" s="70"/>
      <c r="M208" s="70"/>
      <c r="N208" s="70"/>
      <c r="O208" s="70"/>
      <c r="P208" s="70"/>
      <c r="Q208" s="70"/>
      <c r="R208" s="70"/>
      <c r="S208" s="70"/>
      <c r="T208" s="70"/>
      <c r="U208" s="70"/>
      <c r="V208" s="70"/>
      <c r="W208" s="70"/>
      <c r="X208" s="70"/>
    </row>
    <row r="209" ht="15.75" customHeight="1">
      <c r="A209" s="70"/>
      <c r="B209" s="70"/>
      <c r="C209" s="80"/>
      <c r="D209" s="70"/>
      <c r="E209" s="70"/>
      <c r="F209" s="70"/>
      <c r="G209" s="70"/>
      <c r="H209" s="70"/>
      <c r="I209" s="70"/>
      <c r="J209" s="70"/>
      <c r="K209" s="70"/>
      <c r="L209" s="70"/>
      <c r="M209" s="70"/>
      <c r="N209" s="70"/>
      <c r="O209" s="70"/>
      <c r="P209" s="70"/>
      <c r="Q209" s="70"/>
      <c r="R209" s="70"/>
      <c r="S209" s="70"/>
      <c r="T209" s="70"/>
      <c r="U209" s="70"/>
      <c r="V209" s="70"/>
      <c r="W209" s="70"/>
      <c r="X209" s="70"/>
    </row>
    <row r="210" ht="15.75" customHeight="1">
      <c r="A210" s="70"/>
      <c r="B210" s="70"/>
      <c r="C210" s="80"/>
      <c r="D210" s="70"/>
      <c r="E210" s="70"/>
      <c r="F210" s="70"/>
      <c r="G210" s="70"/>
      <c r="H210" s="70"/>
      <c r="I210" s="70"/>
      <c r="J210" s="70"/>
      <c r="K210" s="70"/>
      <c r="L210" s="70"/>
      <c r="M210" s="70"/>
      <c r="N210" s="70"/>
      <c r="O210" s="70"/>
      <c r="P210" s="70"/>
      <c r="Q210" s="70"/>
      <c r="R210" s="70"/>
      <c r="S210" s="70"/>
      <c r="T210" s="70"/>
      <c r="U210" s="70"/>
      <c r="V210" s="70"/>
      <c r="W210" s="70"/>
      <c r="X210" s="70"/>
    </row>
    <row r="211" ht="15.75" customHeight="1">
      <c r="A211" s="70"/>
      <c r="B211" s="70"/>
      <c r="C211" s="80"/>
      <c r="D211" s="70"/>
      <c r="E211" s="70"/>
      <c r="F211" s="70"/>
      <c r="G211" s="70"/>
      <c r="H211" s="70"/>
      <c r="I211" s="70"/>
      <c r="J211" s="70"/>
      <c r="K211" s="70"/>
      <c r="L211" s="70"/>
      <c r="M211" s="70"/>
      <c r="N211" s="70"/>
      <c r="O211" s="70"/>
      <c r="P211" s="70"/>
      <c r="Q211" s="70"/>
      <c r="R211" s="70"/>
      <c r="S211" s="70"/>
      <c r="T211" s="70"/>
      <c r="U211" s="70"/>
      <c r="V211" s="70"/>
      <c r="W211" s="70"/>
      <c r="X211" s="70"/>
    </row>
    <row r="212" ht="15.75" customHeight="1">
      <c r="A212" s="70"/>
      <c r="B212" s="70"/>
      <c r="C212" s="80"/>
      <c r="D212" s="70"/>
      <c r="E212" s="70"/>
      <c r="F212" s="70"/>
      <c r="G212" s="70"/>
      <c r="H212" s="70"/>
      <c r="I212" s="70"/>
      <c r="J212" s="70"/>
      <c r="K212" s="70"/>
      <c r="L212" s="70"/>
      <c r="M212" s="70"/>
      <c r="N212" s="70"/>
      <c r="O212" s="70"/>
      <c r="P212" s="70"/>
      <c r="Q212" s="70"/>
      <c r="R212" s="70"/>
      <c r="S212" s="70"/>
      <c r="T212" s="70"/>
      <c r="U212" s="70"/>
      <c r="V212" s="70"/>
      <c r="W212" s="70"/>
      <c r="X212" s="70"/>
    </row>
    <row r="213" ht="15.75" customHeight="1">
      <c r="A213" s="70"/>
      <c r="B213" s="70"/>
      <c r="C213" s="80"/>
      <c r="D213" s="70"/>
      <c r="E213" s="70"/>
      <c r="F213" s="70"/>
      <c r="G213" s="70"/>
      <c r="H213" s="70"/>
      <c r="I213" s="70"/>
      <c r="J213" s="70"/>
      <c r="K213" s="70"/>
      <c r="L213" s="70"/>
      <c r="M213" s="70"/>
      <c r="N213" s="70"/>
      <c r="O213" s="70"/>
      <c r="P213" s="70"/>
      <c r="Q213" s="70"/>
      <c r="R213" s="70"/>
      <c r="S213" s="70"/>
      <c r="T213" s="70"/>
      <c r="U213" s="70"/>
      <c r="V213" s="70"/>
      <c r="W213" s="70"/>
      <c r="X213" s="70"/>
    </row>
    <row r="214" ht="15.75" customHeight="1">
      <c r="A214" s="70"/>
      <c r="B214" s="70"/>
      <c r="C214" s="80"/>
      <c r="D214" s="70"/>
      <c r="E214" s="70"/>
      <c r="F214" s="70"/>
      <c r="G214" s="70"/>
      <c r="H214" s="70"/>
      <c r="I214" s="70"/>
      <c r="J214" s="70"/>
      <c r="K214" s="70"/>
      <c r="L214" s="70"/>
      <c r="M214" s="70"/>
      <c r="N214" s="70"/>
      <c r="O214" s="70"/>
      <c r="P214" s="70"/>
      <c r="Q214" s="70"/>
      <c r="R214" s="70"/>
      <c r="S214" s="70"/>
      <c r="T214" s="70"/>
      <c r="U214" s="70"/>
      <c r="V214" s="70"/>
      <c r="W214" s="70"/>
      <c r="X214" s="70"/>
    </row>
    <row r="215" ht="15.75" customHeight="1">
      <c r="A215" s="70"/>
      <c r="B215" s="70"/>
      <c r="C215" s="80"/>
      <c r="D215" s="70"/>
      <c r="E215" s="70"/>
      <c r="F215" s="70"/>
      <c r="G215" s="70"/>
      <c r="H215" s="70"/>
      <c r="I215" s="70"/>
      <c r="J215" s="70"/>
      <c r="K215" s="70"/>
      <c r="L215" s="70"/>
      <c r="M215" s="70"/>
      <c r="N215" s="70"/>
      <c r="O215" s="70"/>
      <c r="P215" s="70"/>
      <c r="Q215" s="70"/>
      <c r="R215" s="70"/>
      <c r="S215" s="70"/>
      <c r="T215" s="70"/>
      <c r="U215" s="70"/>
      <c r="V215" s="70"/>
      <c r="W215" s="70"/>
      <c r="X215" s="70"/>
    </row>
    <row r="216" ht="15.75" customHeight="1">
      <c r="A216" s="70"/>
      <c r="B216" s="70"/>
      <c r="C216" s="80"/>
      <c r="D216" s="70"/>
      <c r="E216" s="70"/>
      <c r="F216" s="70"/>
      <c r="G216" s="70"/>
      <c r="H216" s="70"/>
      <c r="I216" s="70"/>
      <c r="J216" s="70"/>
      <c r="K216" s="70"/>
      <c r="L216" s="70"/>
      <c r="M216" s="70"/>
      <c r="N216" s="70"/>
      <c r="O216" s="70"/>
      <c r="P216" s="70"/>
      <c r="Q216" s="70"/>
      <c r="R216" s="70"/>
      <c r="S216" s="70"/>
      <c r="T216" s="70"/>
      <c r="U216" s="70"/>
      <c r="V216" s="70"/>
      <c r="W216" s="70"/>
      <c r="X216" s="70"/>
    </row>
    <row r="217" ht="15.75" customHeight="1">
      <c r="A217" s="70"/>
      <c r="B217" s="70"/>
      <c r="C217" s="80"/>
      <c r="D217" s="70"/>
      <c r="E217" s="70"/>
      <c r="F217" s="70"/>
      <c r="G217" s="70"/>
      <c r="H217" s="70"/>
      <c r="I217" s="70"/>
      <c r="J217" s="70"/>
      <c r="K217" s="70"/>
      <c r="L217" s="70"/>
      <c r="M217" s="70"/>
      <c r="N217" s="70"/>
      <c r="O217" s="70"/>
      <c r="P217" s="70"/>
      <c r="Q217" s="70"/>
      <c r="R217" s="70"/>
      <c r="S217" s="70"/>
      <c r="T217" s="70"/>
      <c r="U217" s="70"/>
      <c r="V217" s="70"/>
      <c r="W217" s="70"/>
      <c r="X217" s="70"/>
    </row>
    <row r="218" ht="15.75" customHeight="1">
      <c r="A218" s="70"/>
      <c r="B218" s="70"/>
      <c r="C218" s="80"/>
      <c r="D218" s="70"/>
      <c r="E218" s="70"/>
      <c r="F218" s="70"/>
      <c r="G218" s="70"/>
      <c r="H218" s="70"/>
      <c r="I218" s="70"/>
      <c r="J218" s="70"/>
      <c r="K218" s="70"/>
      <c r="L218" s="70"/>
      <c r="M218" s="70"/>
      <c r="N218" s="70"/>
      <c r="O218" s="70"/>
      <c r="P218" s="70"/>
      <c r="Q218" s="70"/>
      <c r="R218" s="70"/>
      <c r="S218" s="70"/>
      <c r="T218" s="70"/>
      <c r="U218" s="70"/>
      <c r="V218" s="70"/>
      <c r="W218" s="70"/>
      <c r="X218" s="70"/>
    </row>
    <row r="219" ht="15.75" customHeight="1">
      <c r="A219" s="70"/>
      <c r="B219" s="70"/>
      <c r="C219" s="80"/>
      <c r="D219" s="70"/>
      <c r="E219" s="70"/>
      <c r="F219" s="70"/>
      <c r="G219" s="70"/>
      <c r="H219" s="70"/>
      <c r="I219" s="70"/>
      <c r="J219" s="70"/>
      <c r="K219" s="70"/>
      <c r="L219" s="70"/>
      <c r="M219" s="70"/>
      <c r="N219" s="70"/>
      <c r="O219" s="70"/>
      <c r="P219" s="70"/>
      <c r="Q219" s="70"/>
      <c r="R219" s="70"/>
      <c r="S219" s="70"/>
      <c r="T219" s="70"/>
      <c r="U219" s="70"/>
      <c r="V219" s="70"/>
      <c r="W219" s="70"/>
      <c r="X219" s="70"/>
    </row>
    <row r="220" ht="15.75" customHeight="1">
      <c r="A220" s="70"/>
      <c r="B220" s="70"/>
      <c r="C220" s="80"/>
      <c r="D220" s="70"/>
      <c r="E220" s="70"/>
      <c r="F220" s="70"/>
      <c r="G220" s="70"/>
      <c r="H220" s="70"/>
      <c r="I220" s="70"/>
      <c r="J220" s="70"/>
      <c r="K220" s="70"/>
      <c r="L220" s="70"/>
      <c r="M220" s="70"/>
      <c r="N220" s="70"/>
      <c r="O220" s="70"/>
      <c r="P220" s="70"/>
      <c r="Q220" s="70"/>
      <c r="R220" s="70"/>
      <c r="S220" s="70"/>
      <c r="T220" s="70"/>
      <c r="U220" s="70"/>
      <c r="V220" s="70"/>
      <c r="W220" s="70"/>
      <c r="X220" s="70"/>
    </row>
    <row r="221" ht="15.75" customHeight="1">
      <c r="A221" s="70"/>
      <c r="B221" s="70"/>
      <c r="C221" s="80"/>
      <c r="D221" s="70"/>
      <c r="E221" s="70"/>
      <c r="F221" s="70"/>
      <c r="G221" s="70"/>
      <c r="H221" s="70"/>
      <c r="I221" s="70"/>
      <c r="J221" s="70"/>
      <c r="K221" s="70"/>
      <c r="L221" s="70"/>
      <c r="M221" s="70"/>
      <c r="N221" s="70"/>
      <c r="O221" s="70"/>
      <c r="P221" s="70"/>
      <c r="Q221" s="70"/>
      <c r="R221" s="70"/>
      <c r="S221" s="70"/>
      <c r="T221" s="70"/>
      <c r="U221" s="70"/>
      <c r="V221" s="70"/>
      <c r="W221" s="70"/>
      <c r="X221" s="70"/>
    </row>
    <row r="222" ht="15.75" customHeight="1">
      <c r="A222" s="70"/>
      <c r="B222" s="70"/>
      <c r="C222" s="80"/>
      <c r="D222" s="70"/>
      <c r="E222" s="70"/>
      <c r="F222" s="70"/>
      <c r="G222" s="70"/>
      <c r="H222" s="70"/>
      <c r="I222" s="70"/>
      <c r="J222" s="70"/>
      <c r="K222" s="70"/>
      <c r="L222" s="70"/>
      <c r="M222" s="70"/>
      <c r="N222" s="70"/>
      <c r="O222" s="70"/>
      <c r="P222" s="70"/>
      <c r="Q222" s="70"/>
      <c r="R222" s="70"/>
      <c r="S222" s="70"/>
      <c r="T222" s="70"/>
      <c r="U222" s="70"/>
      <c r="V222" s="70"/>
      <c r="W222" s="70"/>
      <c r="X222" s="70"/>
    </row>
    <row r="223" ht="15.75" customHeight="1">
      <c r="A223" s="70"/>
      <c r="B223" s="70"/>
      <c r="C223" s="80"/>
      <c r="D223" s="70"/>
      <c r="E223" s="70"/>
      <c r="F223" s="70"/>
      <c r="G223" s="70"/>
      <c r="H223" s="70"/>
      <c r="I223" s="70"/>
      <c r="J223" s="70"/>
      <c r="K223" s="70"/>
      <c r="L223" s="70"/>
      <c r="M223" s="70"/>
      <c r="N223" s="70"/>
      <c r="O223" s="70"/>
      <c r="P223" s="70"/>
      <c r="Q223" s="70"/>
      <c r="R223" s="70"/>
      <c r="S223" s="70"/>
      <c r="T223" s="70"/>
      <c r="U223" s="70"/>
      <c r="V223" s="70"/>
      <c r="W223" s="70"/>
      <c r="X223" s="70"/>
    </row>
    <row r="224" ht="15.75" customHeight="1">
      <c r="A224" s="70"/>
      <c r="B224" s="70"/>
      <c r="C224" s="80"/>
      <c r="D224" s="70"/>
      <c r="E224" s="70"/>
      <c r="F224" s="70"/>
      <c r="G224" s="70"/>
      <c r="H224" s="70"/>
      <c r="I224" s="70"/>
      <c r="J224" s="70"/>
      <c r="K224" s="70"/>
      <c r="L224" s="70"/>
      <c r="M224" s="70"/>
      <c r="N224" s="70"/>
      <c r="O224" s="70"/>
      <c r="P224" s="70"/>
      <c r="Q224" s="70"/>
      <c r="R224" s="70"/>
      <c r="S224" s="70"/>
      <c r="T224" s="70"/>
      <c r="U224" s="70"/>
      <c r="V224" s="70"/>
      <c r="W224" s="70"/>
      <c r="X224" s="70"/>
    </row>
    <row r="225" ht="15.75" customHeight="1">
      <c r="A225" s="70"/>
      <c r="B225" s="70"/>
      <c r="C225" s="80"/>
      <c r="D225" s="70"/>
      <c r="E225" s="70"/>
      <c r="F225" s="70"/>
      <c r="G225" s="70"/>
      <c r="H225" s="70"/>
      <c r="I225" s="70"/>
      <c r="J225" s="70"/>
      <c r="K225" s="70"/>
      <c r="L225" s="70"/>
      <c r="M225" s="70"/>
      <c r="N225" s="70"/>
      <c r="O225" s="70"/>
      <c r="P225" s="70"/>
      <c r="Q225" s="70"/>
      <c r="R225" s="70"/>
      <c r="S225" s="70"/>
      <c r="T225" s="70"/>
      <c r="U225" s="70"/>
      <c r="V225" s="70"/>
      <c r="W225" s="70"/>
      <c r="X225" s="70"/>
    </row>
    <row r="226" ht="15.75" customHeight="1">
      <c r="A226" s="70"/>
      <c r="B226" s="70"/>
      <c r="C226" s="80"/>
      <c r="D226" s="70"/>
      <c r="E226" s="70"/>
      <c r="F226" s="70"/>
      <c r="G226" s="70"/>
      <c r="H226" s="70"/>
      <c r="I226" s="70"/>
      <c r="J226" s="70"/>
      <c r="K226" s="70"/>
      <c r="L226" s="70"/>
      <c r="M226" s="70"/>
      <c r="N226" s="70"/>
      <c r="O226" s="70"/>
      <c r="P226" s="70"/>
      <c r="Q226" s="70"/>
      <c r="R226" s="70"/>
      <c r="S226" s="70"/>
      <c r="T226" s="70"/>
      <c r="U226" s="70"/>
      <c r="V226" s="70"/>
      <c r="W226" s="70"/>
      <c r="X226" s="70"/>
    </row>
    <row r="227" ht="15.75" customHeight="1">
      <c r="A227" s="70"/>
      <c r="B227" s="70"/>
      <c r="C227" s="80"/>
      <c r="D227" s="70"/>
      <c r="E227" s="70"/>
      <c r="F227" s="70"/>
      <c r="G227" s="70"/>
      <c r="H227" s="70"/>
      <c r="I227" s="70"/>
      <c r="J227" s="70"/>
      <c r="K227" s="70"/>
      <c r="L227" s="70"/>
      <c r="M227" s="70"/>
      <c r="N227" s="70"/>
      <c r="O227" s="70"/>
      <c r="P227" s="70"/>
      <c r="Q227" s="70"/>
      <c r="R227" s="70"/>
      <c r="S227" s="70"/>
      <c r="T227" s="70"/>
      <c r="U227" s="70"/>
      <c r="V227" s="70"/>
      <c r="W227" s="70"/>
      <c r="X227" s="70"/>
    </row>
    <row r="228" ht="15.75" customHeight="1">
      <c r="A228" s="70"/>
      <c r="B228" s="70"/>
      <c r="C228" s="80"/>
      <c r="D228" s="70"/>
      <c r="E228" s="70"/>
      <c r="F228" s="70"/>
      <c r="G228" s="70"/>
      <c r="H228" s="70"/>
      <c r="I228" s="70"/>
      <c r="J228" s="70"/>
      <c r="K228" s="70"/>
      <c r="L228" s="70"/>
      <c r="M228" s="70"/>
      <c r="N228" s="70"/>
      <c r="O228" s="70"/>
      <c r="P228" s="70"/>
      <c r="Q228" s="70"/>
      <c r="R228" s="70"/>
      <c r="S228" s="70"/>
      <c r="T228" s="70"/>
      <c r="U228" s="70"/>
      <c r="V228" s="70"/>
      <c r="W228" s="70"/>
      <c r="X228" s="70"/>
    </row>
    <row r="229" ht="15.75" customHeight="1">
      <c r="A229" s="70"/>
      <c r="B229" s="70"/>
      <c r="C229" s="80"/>
      <c r="D229" s="70"/>
      <c r="E229" s="70"/>
      <c r="F229" s="70"/>
      <c r="G229" s="70"/>
      <c r="H229" s="70"/>
      <c r="I229" s="70"/>
      <c r="J229" s="70"/>
      <c r="K229" s="70"/>
      <c r="L229" s="70"/>
      <c r="M229" s="70"/>
      <c r="N229" s="70"/>
      <c r="O229" s="70"/>
      <c r="P229" s="70"/>
      <c r="Q229" s="70"/>
      <c r="R229" s="70"/>
      <c r="S229" s="70"/>
      <c r="T229" s="70"/>
      <c r="U229" s="70"/>
      <c r="V229" s="70"/>
      <c r="W229" s="70"/>
      <c r="X229" s="70"/>
    </row>
    <row r="230" ht="15.75" customHeight="1">
      <c r="A230" s="70"/>
      <c r="B230" s="70"/>
      <c r="C230" s="80"/>
      <c r="D230" s="70"/>
      <c r="E230" s="70"/>
      <c r="F230" s="70"/>
      <c r="G230" s="70"/>
      <c r="H230" s="70"/>
      <c r="I230" s="70"/>
      <c r="J230" s="70"/>
      <c r="K230" s="70"/>
      <c r="L230" s="70"/>
      <c r="M230" s="70"/>
      <c r="N230" s="70"/>
      <c r="O230" s="70"/>
      <c r="P230" s="70"/>
      <c r="Q230" s="70"/>
      <c r="R230" s="70"/>
      <c r="S230" s="70"/>
      <c r="T230" s="70"/>
      <c r="U230" s="70"/>
      <c r="V230" s="70"/>
      <c r="W230" s="70"/>
      <c r="X230" s="70"/>
    </row>
    <row r="231" ht="15.75" customHeight="1">
      <c r="A231" s="70"/>
      <c r="B231" s="70"/>
      <c r="C231" s="80"/>
      <c r="D231" s="70"/>
      <c r="E231" s="70"/>
      <c r="F231" s="70"/>
      <c r="G231" s="70"/>
      <c r="H231" s="70"/>
      <c r="I231" s="70"/>
      <c r="J231" s="70"/>
      <c r="K231" s="70"/>
      <c r="L231" s="70"/>
      <c r="M231" s="70"/>
      <c r="N231" s="70"/>
      <c r="O231" s="70"/>
      <c r="P231" s="70"/>
      <c r="Q231" s="70"/>
      <c r="R231" s="70"/>
      <c r="S231" s="70"/>
      <c r="T231" s="70"/>
      <c r="U231" s="70"/>
      <c r="V231" s="70"/>
      <c r="W231" s="70"/>
      <c r="X231" s="70"/>
    </row>
    <row r="232" ht="15.75" customHeight="1">
      <c r="A232" s="70"/>
      <c r="B232" s="70"/>
      <c r="C232" s="80"/>
      <c r="D232" s="70"/>
      <c r="E232" s="70"/>
      <c r="F232" s="70"/>
      <c r="G232" s="70"/>
      <c r="H232" s="70"/>
      <c r="I232" s="70"/>
      <c r="J232" s="70"/>
      <c r="K232" s="70"/>
      <c r="L232" s="70"/>
      <c r="M232" s="70"/>
      <c r="N232" s="70"/>
      <c r="O232" s="70"/>
      <c r="P232" s="70"/>
      <c r="Q232" s="70"/>
      <c r="R232" s="70"/>
      <c r="S232" s="70"/>
      <c r="T232" s="70"/>
      <c r="U232" s="70"/>
      <c r="V232" s="70"/>
      <c r="W232" s="70"/>
      <c r="X232" s="70"/>
    </row>
    <row r="233" ht="15.75" customHeight="1">
      <c r="A233" s="70"/>
      <c r="B233" s="70"/>
      <c r="C233" s="80"/>
      <c r="D233" s="70"/>
      <c r="E233" s="70"/>
      <c r="F233" s="70"/>
      <c r="G233" s="70"/>
      <c r="H233" s="70"/>
      <c r="I233" s="70"/>
      <c r="J233" s="70"/>
      <c r="K233" s="70"/>
      <c r="L233" s="70"/>
      <c r="M233" s="70"/>
      <c r="N233" s="70"/>
      <c r="O233" s="70"/>
      <c r="P233" s="70"/>
      <c r="Q233" s="70"/>
      <c r="R233" s="70"/>
      <c r="S233" s="70"/>
      <c r="T233" s="70"/>
      <c r="U233" s="70"/>
      <c r="V233" s="70"/>
      <c r="W233" s="70"/>
      <c r="X233" s="70"/>
    </row>
    <row r="234" ht="15.75" customHeight="1">
      <c r="A234" s="70"/>
      <c r="B234" s="70"/>
      <c r="C234" s="80"/>
      <c r="D234" s="70"/>
      <c r="E234" s="70"/>
      <c r="F234" s="70"/>
      <c r="G234" s="70"/>
      <c r="H234" s="70"/>
      <c r="I234" s="70"/>
      <c r="J234" s="70"/>
      <c r="K234" s="70"/>
      <c r="L234" s="70"/>
      <c r="M234" s="70"/>
      <c r="N234" s="70"/>
      <c r="O234" s="70"/>
      <c r="P234" s="70"/>
      <c r="Q234" s="70"/>
      <c r="R234" s="70"/>
      <c r="S234" s="70"/>
      <c r="T234" s="70"/>
      <c r="U234" s="70"/>
      <c r="V234" s="70"/>
      <c r="W234" s="70"/>
      <c r="X234" s="70"/>
    </row>
    <row r="235" ht="15.75" customHeight="1">
      <c r="A235" s="70"/>
      <c r="B235" s="70"/>
      <c r="C235" s="80"/>
      <c r="D235" s="70"/>
      <c r="E235" s="70"/>
      <c r="F235" s="70"/>
      <c r="G235" s="70"/>
      <c r="H235" s="70"/>
      <c r="I235" s="70"/>
      <c r="J235" s="70"/>
      <c r="K235" s="70"/>
      <c r="L235" s="70"/>
      <c r="M235" s="70"/>
      <c r="N235" s="70"/>
      <c r="O235" s="70"/>
      <c r="P235" s="70"/>
      <c r="Q235" s="70"/>
      <c r="R235" s="70"/>
      <c r="S235" s="70"/>
      <c r="T235" s="70"/>
      <c r="U235" s="70"/>
      <c r="V235" s="70"/>
      <c r="W235" s="70"/>
      <c r="X235" s="70"/>
    </row>
    <row r="236" ht="15.75" customHeight="1">
      <c r="A236" s="70"/>
      <c r="B236" s="70"/>
      <c r="C236" s="80"/>
      <c r="D236" s="70"/>
      <c r="E236" s="70"/>
      <c r="F236" s="70"/>
      <c r="G236" s="70"/>
      <c r="H236" s="70"/>
      <c r="I236" s="70"/>
      <c r="J236" s="70"/>
      <c r="K236" s="70"/>
      <c r="L236" s="70"/>
      <c r="M236" s="70"/>
      <c r="N236" s="70"/>
      <c r="O236" s="70"/>
      <c r="P236" s="70"/>
      <c r="Q236" s="70"/>
      <c r="R236" s="70"/>
      <c r="S236" s="70"/>
      <c r="T236" s="70"/>
      <c r="U236" s="70"/>
      <c r="V236" s="70"/>
      <c r="W236" s="70"/>
      <c r="X236" s="70"/>
    </row>
    <row r="237" ht="15.75" customHeight="1">
      <c r="A237" s="70"/>
      <c r="B237" s="70"/>
      <c r="C237" s="80"/>
      <c r="D237" s="70"/>
      <c r="E237" s="70"/>
      <c r="F237" s="70"/>
      <c r="G237" s="70"/>
      <c r="H237" s="70"/>
      <c r="I237" s="70"/>
      <c r="J237" s="70"/>
      <c r="K237" s="70"/>
      <c r="L237" s="70"/>
      <c r="M237" s="70"/>
      <c r="N237" s="70"/>
      <c r="O237" s="70"/>
      <c r="P237" s="70"/>
      <c r="Q237" s="70"/>
      <c r="R237" s="70"/>
      <c r="S237" s="70"/>
      <c r="T237" s="70"/>
      <c r="U237" s="70"/>
      <c r="V237" s="70"/>
      <c r="W237" s="70"/>
      <c r="X237" s="70"/>
    </row>
    <row r="238" ht="15.75" customHeight="1">
      <c r="A238" s="70"/>
      <c r="B238" s="70"/>
      <c r="C238" s="80"/>
      <c r="D238" s="70"/>
      <c r="E238" s="70"/>
      <c r="F238" s="70"/>
      <c r="G238" s="70"/>
      <c r="H238" s="70"/>
      <c r="I238" s="70"/>
      <c r="J238" s="70"/>
      <c r="K238" s="70"/>
      <c r="L238" s="70"/>
      <c r="M238" s="70"/>
      <c r="N238" s="70"/>
      <c r="O238" s="70"/>
      <c r="P238" s="70"/>
      <c r="Q238" s="70"/>
      <c r="R238" s="70"/>
      <c r="S238" s="70"/>
      <c r="T238" s="70"/>
      <c r="U238" s="70"/>
      <c r="V238" s="70"/>
      <c r="W238" s="70"/>
      <c r="X238" s="70"/>
    </row>
    <row r="239" ht="15.75" customHeight="1">
      <c r="A239" s="70"/>
      <c r="B239" s="70"/>
      <c r="C239" s="80"/>
      <c r="D239" s="70"/>
      <c r="E239" s="70"/>
      <c r="F239" s="70"/>
      <c r="G239" s="70"/>
      <c r="H239" s="70"/>
      <c r="I239" s="70"/>
      <c r="J239" s="70"/>
      <c r="K239" s="70"/>
      <c r="L239" s="70"/>
      <c r="M239" s="70"/>
      <c r="N239" s="70"/>
      <c r="O239" s="70"/>
      <c r="P239" s="70"/>
      <c r="Q239" s="70"/>
      <c r="R239" s="70"/>
      <c r="S239" s="70"/>
      <c r="T239" s="70"/>
      <c r="U239" s="70"/>
      <c r="V239" s="70"/>
      <c r="W239" s="70"/>
      <c r="X239" s="70"/>
    </row>
    <row r="240" ht="15.75" customHeight="1">
      <c r="A240" s="70"/>
      <c r="B240" s="70"/>
      <c r="C240" s="80"/>
      <c r="D240" s="70"/>
      <c r="E240" s="70"/>
      <c r="F240" s="70"/>
      <c r="G240" s="70"/>
      <c r="H240" s="70"/>
      <c r="I240" s="70"/>
      <c r="J240" s="70"/>
      <c r="K240" s="70"/>
      <c r="L240" s="70"/>
      <c r="M240" s="70"/>
      <c r="N240" s="70"/>
      <c r="O240" s="70"/>
      <c r="P240" s="70"/>
      <c r="Q240" s="70"/>
      <c r="R240" s="70"/>
      <c r="S240" s="70"/>
      <c r="T240" s="70"/>
      <c r="U240" s="70"/>
      <c r="V240" s="70"/>
      <c r="W240" s="70"/>
      <c r="X240" s="70"/>
    </row>
    <row r="241" ht="15.75" customHeight="1">
      <c r="A241" s="70"/>
      <c r="B241" s="70"/>
      <c r="C241" s="80"/>
      <c r="D241" s="70"/>
      <c r="E241" s="70"/>
      <c r="F241" s="70"/>
      <c r="G241" s="70"/>
      <c r="H241" s="70"/>
      <c r="I241" s="70"/>
      <c r="J241" s="70"/>
      <c r="K241" s="70"/>
      <c r="L241" s="70"/>
      <c r="M241" s="70"/>
      <c r="N241" s="70"/>
      <c r="O241" s="70"/>
      <c r="P241" s="70"/>
      <c r="Q241" s="70"/>
      <c r="R241" s="70"/>
      <c r="S241" s="70"/>
      <c r="T241" s="70"/>
      <c r="U241" s="70"/>
      <c r="V241" s="70"/>
      <c r="W241" s="70"/>
      <c r="X241" s="70"/>
    </row>
    <row r="242" ht="15.75" customHeight="1">
      <c r="A242" s="70"/>
      <c r="B242" s="70"/>
      <c r="C242" s="80"/>
      <c r="D242" s="70"/>
      <c r="E242" s="70"/>
      <c r="F242" s="70"/>
      <c r="G242" s="70"/>
      <c r="H242" s="70"/>
      <c r="I242" s="70"/>
      <c r="J242" s="70"/>
      <c r="K242" s="70"/>
      <c r="L242" s="70"/>
      <c r="M242" s="70"/>
      <c r="N242" s="70"/>
      <c r="O242" s="70"/>
      <c r="P242" s="70"/>
      <c r="Q242" s="70"/>
      <c r="R242" s="70"/>
      <c r="S242" s="70"/>
      <c r="T242" s="70"/>
      <c r="U242" s="70"/>
      <c r="V242" s="70"/>
      <c r="W242" s="70"/>
      <c r="X242" s="70"/>
    </row>
    <row r="243" ht="15.75" customHeight="1">
      <c r="A243" s="70"/>
      <c r="B243" s="70"/>
      <c r="C243" s="80"/>
      <c r="D243" s="70"/>
      <c r="E243" s="70"/>
      <c r="F243" s="70"/>
      <c r="G243" s="70"/>
      <c r="H243" s="70"/>
      <c r="I243" s="70"/>
      <c r="J243" s="70"/>
      <c r="K243" s="70"/>
      <c r="L243" s="70"/>
      <c r="M243" s="70"/>
      <c r="N243" s="70"/>
      <c r="O243" s="70"/>
      <c r="P243" s="70"/>
      <c r="Q243" s="70"/>
      <c r="R243" s="70"/>
      <c r="S243" s="70"/>
      <c r="T243" s="70"/>
      <c r="U243" s="70"/>
      <c r="V243" s="70"/>
      <c r="W243" s="70"/>
      <c r="X243" s="70"/>
    </row>
    <row r="244" ht="15.75" customHeight="1">
      <c r="A244" s="70"/>
      <c r="B244" s="70"/>
      <c r="C244" s="80"/>
      <c r="D244" s="70"/>
      <c r="E244" s="70"/>
      <c r="F244" s="70"/>
      <c r="G244" s="70"/>
      <c r="H244" s="70"/>
      <c r="I244" s="70"/>
      <c r="J244" s="70"/>
      <c r="K244" s="70"/>
      <c r="L244" s="70"/>
      <c r="M244" s="70"/>
      <c r="N244" s="70"/>
      <c r="O244" s="70"/>
      <c r="P244" s="70"/>
      <c r="Q244" s="70"/>
      <c r="R244" s="70"/>
      <c r="S244" s="70"/>
      <c r="T244" s="70"/>
      <c r="U244" s="70"/>
      <c r="V244" s="70"/>
      <c r="W244" s="70"/>
      <c r="X244" s="70"/>
    </row>
    <row r="245" ht="15.75" customHeight="1">
      <c r="A245" s="70"/>
      <c r="B245" s="70"/>
      <c r="C245" s="80"/>
      <c r="D245" s="70"/>
      <c r="E245" s="70"/>
      <c r="F245" s="70"/>
      <c r="G245" s="70"/>
      <c r="H245" s="70"/>
      <c r="I245" s="70"/>
      <c r="J245" s="70"/>
      <c r="K245" s="70"/>
      <c r="L245" s="70"/>
      <c r="M245" s="70"/>
      <c r="N245" s="70"/>
      <c r="O245" s="70"/>
      <c r="P245" s="70"/>
      <c r="Q245" s="70"/>
      <c r="R245" s="70"/>
      <c r="S245" s="70"/>
      <c r="T245" s="70"/>
      <c r="U245" s="70"/>
      <c r="V245" s="70"/>
      <c r="W245" s="70"/>
      <c r="X245" s="70"/>
    </row>
    <row r="246" ht="15.75" customHeight="1">
      <c r="A246" s="70"/>
      <c r="B246" s="70"/>
      <c r="C246" s="80"/>
      <c r="D246" s="70"/>
      <c r="E246" s="70"/>
      <c r="F246" s="70"/>
      <c r="G246" s="70"/>
      <c r="H246" s="70"/>
      <c r="I246" s="70"/>
      <c r="J246" s="70"/>
      <c r="K246" s="70"/>
      <c r="L246" s="70"/>
      <c r="M246" s="70"/>
      <c r="N246" s="70"/>
      <c r="O246" s="70"/>
      <c r="P246" s="70"/>
      <c r="Q246" s="70"/>
      <c r="R246" s="70"/>
      <c r="S246" s="70"/>
      <c r="T246" s="70"/>
      <c r="U246" s="70"/>
      <c r="V246" s="70"/>
      <c r="W246" s="70"/>
      <c r="X246" s="70"/>
    </row>
    <row r="247" ht="15.75" customHeight="1">
      <c r="A247" s="70"/>
      <c r="B247" s="70"/>
      <c r="C247" s="80"/>
      <c r="D247" s="70"/>
      <c r="E247" s="70"/>
      <c r="F247" s="70"/>
      <c r="G247" s="70"/>
      <c r="H247" s="70"/>
      <c r="I247" s="70"/>
      <c r="J247" s="70"/>
      <c r="K247" s="70"/>
      <c r="L247" s="70"/>
      <c r="M247" s="70"/>
      <c r="N247" s="70"/>
      <c r="O247" s="70"/>
      <c r="P247" s="70"/>
      <c r="Q247" s="70"/>
      <c r="R247" s="70"/>
      <c r="S247" s="70"/>
      <c r="T247" s="70"/>
      <c r="U247" s="70"/>
      <c r="V247" s="70"/>
      <c r="W247" s="70"/>
      <c r="X247" s="70"/>
    </row>
    <row r="248" ht="15.75" customHeight="1">
      <c r="A248" s="70"/>
      <c r="B248" s="70"/>
      <c r="C248" s="80"/>
      <c r="D248" s="70"/>
      <c r="E248" s="70"/>
      <c r="F248" s="70"/>
      <c r="G248" s="70"/>
      <c r="H248" s="70"/>
      <c r="I248" s="70"/>
      <c r="J248" s="70"/>
      <c r="K248" s="70"/>
      <c r="L248" s="70"/>
      <c r="M248" s="70"/>
      <c r="N248" s="70"/>
      <c r="O248" s="70"/>
      <c r="P248" s="70"/>
      <c r="Q248" s="70"/>
      <c r="R248" s="70"/>
      <c r="S248" s="70"/>
      <c r="T248" s="70"/>
      <c r="U248" s="70"/>
      <c r="V248" s="70"/>
      <c r="W248" s="70"/>
      <c r="X248" s="70"/>
    </row>
    <row r="249" ht="15.75" customHeight="1">
      <c r="A249" s="70"/>
      <c r="B249" s="70"/>
      <c r="C249" s="80"/>
      <c r="D249" s="70"/>
      <c r="E249" s="70"/>
      <c r="F249" s="70"/>
      <c r="G249" s="70"/>
      <c r="H249" s="70"/>
      <c r="I249" s="70"/>
      <c r="J249" s="70"/>
      <c r="K249" s="70"/>
      <c r="L249" s="70"/>
      <c r="M249" s="70"/>
      <c r="N249" s="70"/>
      <c r="O249" s="70"/>
      <c r="P249" s="70"/>
      <c r="Q249" s="70"/>
      <c r="R249" s="70"/>
      <c r="S249" s="70"/>
      <c r="T249" s="70"/>
      <c r="U249" s="70"/>
      <c r="V249" s="70"/>
      <c r="W249" s="70"/>
      <c r="X249" s="70"/>
    </row>
    <row r="250" ht="15.75" customHeight="1">
      <c r="A250" s="70"/>
      <c r="B250" s="70"/>
      <c r="C250" s="80"/>
      <c r="D250" s="70"/>
      <c r="E250" s="70"/>
      <c r="F250" s="70"/>
      <c r="G250" s="70"/>
      <c r="H250" s="70"/>
      <c r="I250" s="70"/>
      <c r="J250" s="70"/>
      <c r="K250" s="70"/>
      <c r="L250" s="70"/>
      <c r="M250" s="70"/>
      <c r="N250" s="70"/>
      <c r="O250" s="70"/>
      <c r="P250" s="70"/>
      <c r="Q250" s="70"/>
      <c r="R250" s="70"/>
      <c r="S250" s="70"/>
      <c r="T250" s="70"/>
      <c r="U250" s="70"/>
      <c r="V250" s="70"/>
      <c r="W250" s="70"/>
      <c r="X250" s="70"/>
    </row>
    <row r="251" ht="15.75" customHeight="1">
      <c r="A251" s="70"/>
      <c r="B251" s="70"/>
      <c r="C251" s="80"/>
      <c r="D251" s="70"/>
      <c r="E251" s="70"/>
      <c r="F251" s="70"/>
      <c r="G251" s="70"/>
      <c r="H251" s="70"/>
      <c r="I251" s="70"/>
      <c r="J251" s="70"/>
      <c r="K251" s="70"/>
      <c r="L251" s="70"/>
      <c r="M251" s="70"/>
      <c r="N251" s="70"/>
      <c r="O251" s="70"/>
      <c r="P251" s="70"/>
      <c r="Q251" s="70"/>
      <c r="R251" s="70"/>
      <c r="S251" s="70"/>
      <c r="T251" s="70"/>
      <c r="U251" s="70"/>
      <c r="V251" s="70"/>
      <c r="W251" s="70"/>
      <c r="X251" s="70"/>
    </row>
    <row r="252" ht="15.75" customHeight="1">
      <c r="A252" s="70"/>
      <c r="B252" s="70"/>
      <c r="C252" s="80"/>
      <c r="D252" s="70"/>
      <c r="E252" s="70"/>
      <c r="F252" s="70"/>
      <c r="G252" s="70"/>
      <c r="H252" s="70"/>
      <c r="I252" s="70"/>
      <c r="J252" s="70"/>
      <c r="K252" s="70"/>
      <c r="L252" s="70"/>
      <c r="M252" s="70"/>
      <c r="N252" s="70"/>
      <c r="O252" s="70"/>
      <c r="P252" s="70"/>
      <c r="Q252" s="70"/>
      <c r="R252" s="70"/>
      <c r="S252" s="70"/>
      <c r="T252" s="70"/>
      <c r="U252" s="70"/>
      <c r="V252" s="70"/>
      <c r="W252" s="70"/>
      <c r="X252" s="70"/>
    </row>
    <row r="253" ht="15.75" customHeight="1">
      <c r="A253" s="70"/>
      <c r="B253" s="70"/>
      <c r="C253" s="80"/>
      <c r="D253" s="70"/>
      <c r="E253" s="70"/>
      <c r="F253" s="70"/>
      <c r="G253" s="70"/>
      <c r="H253" s="70"/>
      <c r="I253" s="70"/>
      <c r="J253" s="70"/>
      <c r="K253" s="70"/>
      <c r="L253" s="70"/>
      <c r="M253" s="70"/>
      <c r="N253" s="70"/>
      <c r="O253" s="70"/>
      <c r="P253" s="70"/>
      <c r="Q253" s="70"/>
      <c r="R253" s="70"/>
      <c r="S253" s="70"/>
      <c r="T253" s="70"/>
      <c r="U253" s="70"/>
      <c r="V253" s="70"/>
      <c r="W253" s="70"/>
      <c r="X253" s="70"/>
    </row>
    <row r="254" ht="15.75" customHeight="1">
      <c r="A254" s="70"/>
      <c r="B254" s="70"/>
      <c r="C254" s="80"/>
      <c r="D254" s="70"/>
      <c r="E254" s="70"/>
      <c r="F254" s="70"/>
      <c r="G254" s="70"/>
      <c r="H254" s="70"/>
      <c r="I254" s="70"/>
      <c r="J254" s="70"/>
      <c r="K254" s="70"/>
      <c r="L254" s="70"/>
      <c r="M254" s="70"/>
      <c r="N254" s="70"/>
      <c r="O254" s="70"/>
      <c r="P254" s="70"/>
      <c r="Q254" s="70"/>
      <c r="R254" s="70"/>
      <c r="S254" s="70"/>
      <c r="T254" s="70"/>
      <c r="U254" s="70"/>
      <c r="V254" s="70"/>
      <c r="W254" s="70"/>
      <c r="X254" s="70"/>
    </row>
    <row r="255" ht="15.75" customHeight="1">
      <c r="A255" s="70"/>
      <c r="B255" s="70"/>
      <c r="C255" s="80"/>
      <c r="D255" s="70"/>
      <c r="E255" s="70"/>
      <c r="F255" s="70"/>
      <c r="G255" s="70"/>
      <c r="H255" s="70"/>
      <c r="I255" s="70"/>
      <c r="J255" s="70"/>
      <c r="K255" s="70"/>
      <c r="L255" s="70"/>
      <c r="M255" s="70"/>
      <c r="N255" s="70"/>
      <c r="O255" s="70"/>
      <c r="P255" s="70"/>
      <c r="Q255" s="70"/>
      <c r="R255" s="70"/>
      <c r="S255" s="70"/>
      <c r="T255" s="70"/>
      <c r="U255" s="70"/>
      <c r="V255" s="70"/>
      <c r="W255" s="70"/>
      <c r="X255" s="70"/>
    </row>
    <row r="256" ht="15.75" customHeight="1">
      <c r="A256" s="70"/>
      <c r="B256" s="70"/>
      <c r="C256" s="80"/>
      <c r="D256" s="70"/>
      <c r="E256" s="70"/>
      <c r="F256" s="70"/>
      <c r="G256" s="70"/>
      <c r="H256" s="70"/>
      <c r="I256" s="70"/>
      <c r="J256" s="70"/>
      <c r="K256" s="70"/>
      <c r="L256" s="70"/>
      <c r="M256" s="70"/>
      <c r="N256" s="70"/>
      <c r="O256" s="70"/>
      <c r="P256" s="70"/>
      <c r="Q256" s="70"/>
      <c r="R256" s="70"/>
      <c r="S256" s="70"/>
      <c r="T256" s="70"/>
      <c r="U256" s="70"/>
      <c r="V256" s="70"/>
      <c r="W256" s="70"/>
      <c r="X256" s="70"/>
    </row>
    <row r="257" ht="15.75" customHeight="1">
      <c r="A257" s="70"/>
      <c r="B257" s="70"/>
      <c r="C257" s="80"/>
      <c r="D257" s="70"/>
      <c r="E257" s="70"/>
      <c r="F257" s="70"/>
      <c r="G257" s="70"/>
      <c r="H257" s="70"/>
      <c r="I257" s="70"/>
      <c r="J257" s="70"/>
      <c r="K257" s="70"/>
      <c r="L257" s="70"/>
      <c r="M257" s="70"/>
      <c r="N257" s="70"/>
      <c r="O257" s="70"/>
      <c r="P257" s="70"/>
      <c r="Q257" s="70"/>
      <c r="R257" s="70"/>
      <c r="S257" s="70"/>
      <c r="T257" s="70"/>
      <c r="U257" s="70"/>
      <c r="V257" s="70"/>
      <c r="W257" s="70"/>
      <c r="X257" s="70"/>
    </row>
    <row r="258" ht="15.75" customHeight="1">
      <c r="A258" s="70"/>
      <c r="B258" s="70"/>
      <c r="C258" s="80"/>
      <c r="D258" s="70"/>
      <c r="E258" s="70"/>
      <c r="F258" s="70"/>
      <c r="G258" s="70"/>
      <c r="H258" s="70"/>
      <c r="I258" s="70"/>
      <c r="J258" s="70"/>
      <c r="K258" s="70"/>
      <c r="L258" s="70"/>
      <c r="M258" s="70"/>
      <c r="N258" s="70"/>
      <c r="O258" s="70"/>
      <c r="P258" s="70"/>
      <c r="Q258" s="70"/>
      <c r="R258" s="70"/>
      <c r="S258" s="70"/>
      <c r="T258" s="70"/>
      <c r="U258" s="70"/>
      <c r="V258" s="70"/>
      <c r="W258" s="70"/>
      <c r="X258" s="70"/>
    </row>
    <row r="259" ht="15.75" customHeight="1">
      <c r="A259" s="70"/>
      <c r="B259" s="70"/>
      <c r="C259" s="80"/>
      <c r="D259" s="70"/>
      <c r="E259" s="70"/>
      <c r="F259" s="70"/>
      <c r="G259" s="70"/>
      <c r="H259" s="70"/>
      <c r="I259" s="70"/>
      <c r="J259" s="70"/>
      <c r="K259" s="70"/>
      <c r="L259" s="70"/>
      <c r="M259" s="70"/>
      <c r="N259" s="70"/>
      <c r="O259" s="70"/>
      <c r="P259" s="70"/>
      <c r="Q259" s="70"/>
      <c r="R259" s="70"/>
      <c r="S259" s="70"/>
      <c r="T259" s="70"/>
      <c r="U259" s="70"/>
      <c r="V259" s="70"/>
      <c r="W259" s="70"/>
      <c r="X259" s="70"/>
    </row>
    <row r="260" ht="15.75" customHeight="1">
      <c r="A260" s="70"/>
      <c r="B260" s="70"/>
      <c r="C260" s="80"/>
      <c r="D260" s="70"/>
      <c r="E260" s="70"/>
      <c r="F260" s="70"/>
      <c r="G260" s="70"/>
      <c r="H260" s="70"/>
      <c r="I260" s="70"/>
      <c r="J260" s="70"/>
      <c r="K260" s="70"/>
      <c r="L260" s="70"/>
      <c r="M260" s="70"/>
      <c r="N260" s="70"/>
      <c r="O260" s="70"/>
      <c r="P260" s="70"/>
      <c r="Q260" s="70"/>
      <c r="R260" s="70"/>
      <c r="S260" s="70"/>
      <c r="T260" s="70"/>
      <c r="U260" s="70"/>
      <c r="V260" s="70"/>
      <c r="W260" s="70"/>
      <c r="X260" s="70"/>
    </row>
    <row r="261" ht="15.75" customHeight="1">
      <c r="A261" s="70"/>
      <c r="B261" s="70"/>
      <c r="C261" s="80"/>
      <c r="D261" s="70"/>
      <c r="E261" s="70"/>
      <c r="F261" s="70"/>
      <c r="G261" s="70"/>
      <c r="H261" s="70"/>
      <c r="I261" s="70"/>
      <c r="J261" s="70"/>
      <c r="K261" s="70"/>
      <c r="L261" s="70"/>
      <c r="M261" s="70"/>
      <c r="N261" s="70"/>
      <c r="O261" s="70"/>
      <c r="P261" s="70"/>
      <c r="Q261" s="70"/>
      <c r="R261" s="70"/>
      <c r="S261" s="70"/>
      <c r="T261" s="70"/>
      <c r="U261" s="70"/>
      <c r="V261" s="70"/>
      <c r="W261" s="70"/>
      <c r="X261" s="70"/>
    </row>
    <row r="262" ht="15.75" customHeight="1">
      <c r="A262" s="70"/>
      <c r="B262" s="70"/>
      <c r="C262" s="80"/>
      <c r="D262" s="70"/>
      <c r="E262" s="70"/>
      <c r="F262" s="70"/>
      <c r="G262" s="70"/>
      <c r="H262" s="70"/>
      <c r="I262" s="70"/>
      <c r="J262" s="70"/>
      <c r="K262" s="70"/>
      <c r="L262" s="70"/>
      <c r="M262" s="70"/>
      <c r="N262" s="70"/>
      <c r="O262" s="70"/>
      <c r="P262" s="70"/>
      <c r="Q262" s="70"/>
      <c r="R262" s="70"/>
      <c r="S262" s="70"/>
      <c r="T262" s="70"/>
      <c r="U262" s="70"/>
      <c r="V262" s="70"/>
      <c r="W262" s="70"/>
      <c r="X262" s="70"/>
    </row>
    <row r="263" ht="15.75" customHeight="1">
      <c r="A263" s="70"/>
      <c r="B263" s="70"/>
      <c r="C263" s="80"/>
      <c r="D263" s="70"/>
      <c r="E263" s="70"/>
      <c r="F263" s="70"/>
      <c r="G263" s="70"/>
      <c r="H263" s="70"/>
      <c r="I263" s="70"/>
      <c r="J263" s="70"/>
      <c r="K263" s="70"/>
      <c r="L263" s="70"/>
      <c r="M263" s="70"/>
      <c r="N263" s="70"/>
      <c r="O263" s="70"/>
      <c r="P263" s="70"/>
      <c r="Q263" s="70"/>
      <c r="R263" s="70"/>
      <c r="S263" s="70"/>
      <c r="T263" s="70"/>
      <c r="U263" s="70"/>
      <c r="V263" s="70"/>
      <c r="W263" s="70"/>
      <c r="X263" s="70"/>
    </row>
    <row r="264" ht="15.75" customHeight="1">
      <c r="A264" s="70"/>
      <c r="B264" s="70"/>
      <c r="C264" s="80"/>
      <c r="D264" s="70"/>
      <c r="E264" s="70"/>
      <c r="F264" s="70"/>
      <c r="G264" s="70"/>
      <c r="H264" s="70"/>
      <c r="I264" s="70"/>
      <c r="J264" s="70"/>
      <c r="K264" s="70"/>
      <c r="L264" s="70"/>
      <c r="M264" s="70"/>
      <c r="N264" s="70"/>
      <c r="O264" s="70"/>
      <c r="P264" s="70"/>
      <c r="Q264" s="70"/>
      <c r="R264" s="70"/>
      <c r="S264" s="70"/>
      <c r="T264" s="70"/>
      <c r="U264" s="70"/>
      <c r="V264" s="70"/>
      <c r="W264" s="70"/>
      <c r="X264" s="70"/>
    </row>
    <row r="265" ht="15.75" customHeight="1">
      <c r="A265" s="70"/>
      <c r="B265" s="70"/>
      <c r="C265" s="80"/>
      <c r="D265" s="70"/>
      <c r="E265" s="70"/>
      <c r="F265" s="70"/>
      <c r="G265" s="70"/>
      <c r="H265" s="70"/>
      <c r="I265" s="70"/>
      <c r="J265" s="70"/>
      <c r="K265" s="70"/>
      <c r="L265" s="70"/>
      <c r="M265" s="70"/>
      <c r="N265" s="70"/>
      <c r="O265" s="70"/>
      <c r="P265" s="70"/>
      <c r="Q265" s="70"/>
      <c r="R265" s="70"/>
      <c r="S265" s="70"/>
      <c r="T265" s="70"/>
      <c r="U265" s="70"/>
      <c r="V265" s="70"/>
      <c r="W265" s="70"/>
      <c r="X265" s="70"/>
    </row>
    <row r="266" ht="15.75" customHeight="1">
      <c r="A266" s="70"/>
      <c r="B266" s="70"/>
      <c r="C266" s="80"/>
      <c r="D266" s="70"/>
      <c r="E266" s="70"/>
      <c r="F266" s="70"/>
      <c r="G266" s="70"/>
      <c r="H266" s="70"/>
      <c r="I266" s="70"/>
      <c r="J266" s="70"/>
      <c r="K266" s="70"/>
      <c r="L266" s="70"/>
      <c r="M266" s="70"/>
      <c r="N266" s="70"/>
      <c r="O266" s="70"/>
      <c r="P266" s="70"/>
      <c r="Q266" s="70"/>
      <c r="R266" s="70"/>
      <c r="S266" s="70"/>
      <c r="T266" s="70"/>
      <c r="U266" s="70"/>
      <c r="V266" s="70"/>
      <c r="W266" s="70"/>
      <c r="X266" s="70"/>
    </row>
    <row r="267" ht="15.75" customHeight="1">
      <c r="A267" s="70"/>
      <c r="B267" s="70"/>
      <c r="C267" s="80"/>
      <c r="D267" s="70"/>
      <c r="E267" s="70"/>
      <c r="F267" s="70"/>
      <c r="G267" s="70"/>
      <c r="H267" s="70"/>
      <c r="I267" s="70"/>
      <c r="J267" s="70"/>
      <c r="K267" s="70"/>
      <c r="L267" s="70"/>
      <c r="M267" s="70"/>
      <c r="N267" s="70"/>
      <c r="O267" s="70"/>
      <c r="P267" s="70"/>
      <c r="Q267" s="70"/>
      <c r="R267" s="70"/>
      <c r="S267" s="70"/>
      <c r="T267" s="70"/>
      <c r="U267" s="70"/>
      <c r="V267" s="70"/>
      <c r="W267" s="70"/>
      <c r="X267" s="70"/>
    </row>
    <row r="268" ht="15.75" customHeight="1">
      <c r="A268" s="70"/>
      <c r="B268" s="70"/>
      <c r="C268" s="80"/>
      <c r="D268" s="70"/>
      <c r="E268" s="70"/>
      <c r="F268" s="70"/>
      <c r="G268" s="70"/>
      <c r="H268" s="70"/>
      <c r="I268" s="70"/>
      <c r="J268" s="70"/>
      <c r="K268" s="70"/>
      <c r="L268" s="70"/>
      <c r="M268" s="70"/>
      <c r="N268" s="70"/>
      <c r="O268" s="70"/>
      <c r="P268" s="70"/>
      <c r="Q268" s="70"/>
      <c r="R268" s="70"/>
      <c r="S268" s="70"/>
      <c r="T268" s="70"/>
      <c r="U268" s="70"/>
      <c r="V268" s="70"/>
      <c r="W268" s="70"/>
      <c r="X268" s="70"/>
    </row>
    <row r="269" ht="15.75" customHeight="1">
      <c r="A269" s="70"/>
      <c r="B269" s="70"/>
      <c r="C269" s="80"/>
      <c r="D269" s="70"/>
      <c r="E269" s="70"/>
      <c r="F269" s="70"/>
      <c r="G269" s="70"/>
      <c r="H269" s="70"/>
      <c r="I269" s="70"/>
      <c r="J269" s="70"/>
      <c r="K269" s="70"/>
      <c r="L269" s="70"/>
      <c r="M269" s="70"/>
      <c r="N269" s="70"/>
      <c r="O269" s="70"/>
      <c r="P269" s="70"/>
      <c r="Q269" s="70"/>
      <c r="R269" s="70"/>
      <c r="S269" s="70"/>
      <c r="T269" s="70"/>
      <c r="U269" s="70"/>
      <c r="V269" s="70"/>
      <c r="W269" s="70"/>
      <c r="X269" s="70"/>
    </row>
    <row r="270" ht="15.75" customHeight="1">
      <c r="A270" s="70"/>
      <c r="B270" s="70"/>
      <c r="C270" s="80"/>
      <c r="D270" s="70"/>
      <c r="E270" s="70"/>
      <c r="F270" s="70"/>
      <c r="G270" s="70"/>
      <c r="H270" s="70"/>
      <c r="I270" s="70"/>
      <c r="J270" s="70"/>
      <c r="K270" s="70"/>
      <c r="L270" s="70"/>
      <c r="M270" s="70"/>
      <c r="N270" s="70"/>
      <c r="O270" s="70"/>
      <c r="P270" s="70"/>
      <c r="Q270" s="70"/>
      <c r="R270" s="70"/>
      <c r="S270" s="70"/>
      <c r="T270" s="70"/>
      <c r="U270" s="70"/>
      <c r="V270" s="70"/>
      <c r="W270" s="70"/>
      <c r="X270" s="70"/>
    </row>
    <row r="271" ht="15.75" customHeight="1">
      <c r="A271" s="70"/>
      <c r="B271" s="70"/>
      <c r="C271" s="80"/>
      <c r="D271" s="70"/>
      <c r="E271" s="70"/>
      <c r="F271" s="70"/>
      <c r="G271" s="70"/>
      <c r="H271" s="70"/>
      <c r="I271" s="70"/>
      <c r="J271" s="70"/>
      <c r="K271" s="70"/>
      <c r="L271" s="70"/>
      <c r="M271" s="70"/>
      <c r="N271" s="70"/>
      <c r="O271" s="70"/>
      <c r="P271" s="70"/>
      <c r="Q271" s="70"/>
      <c r="R271" s="70"/>
      <c r="S271" s="70"/>
      <c r="T271" s="70"/>
      <c r="U271" s="70"/>
      <c r="V271" s="70"/>
      <c r="W271" s="70"/>
      <c r="X271" s="70"/>
    </row>
    <row r="272" ht="15.75" customHeight="1">
      <c r="A272" s="70"/>
      <c r="B272" s="70"/>
      <c r="C272" s="80"/>
      <c r="D272" s="70"/>
      <c r="E272" s="70"/>
      <c r="F272" s="70"/>
      <c r="G272" s="70"/>
      <c r="H272" s="70"/>
      <c r="I272" s="70"/>
      <c r="J272" s="70"/>
      <c r="K272" s="70"/>
      <c r="L272" s="70"/>
      <c r="M272" s="70"/>
      <c r="N272" s="70"/>
      <c r="O272" s="70"/>
      <c r="P272" s="70"/>
      <c r="Q272" s="70"/>
      <c r="R272" s="70"/>
      <c r="S272" s="70"/>
      <c r="T272" s="70"/>
      <c r="U272" s="70"/>
      <c r="V272" s="70"/>
      <c r="W272" s="70"/>
      <c r="X272" s="70"/>
    </row>
    <row r="273" ht="15.75" customHeight="1">
      <c r="A273" s="70"/>
      <c r="B273" s="70"/>
      <c r="C273" s="80"/>
      <c r="D273" s="70"/>
      <c r="E273" s="70"/>
      <c r="F273" s="70"/>
      <c r="G273" s="70"/>
      <c r="H273" s="70"/>
      <c r="I273" s="70"/>
      <c r="J273" s="70"/>
      <c r="K273" s="70"/>
      <c r="L273" s="70"/>
      <c r="M273" s="70"/>
      <c r="N273" s="70"/>
      <c r="O273" s="70"/>
      <c r="P273" s="70"/>
      <c r="Q273" s="70"/>
      <c r="R273" s="70"/>
      <c r="S273" s="70"/>
      <c r="T273" s="70"/>
      <c r="U273" s="70"/>
      <c r="V273" s="70"/>
      <c r="W273" s="70"/>
      <c r="X273" s="70"/>
    </row>
    <row r="274" ht="15.75" customHeight="1">
      <c r="A274" s="70"/>
      <c r="B274" s="70"/>
      <c r="C274" s="80"/>
      <c r="D274" s="70"/>
      <c r="E274" s="70"/>
      <c r="F274" s="70"/>
      <c r="G274" s="70"/>
      <c r="H274" s="70"/>
      <c r="I274" s="70"/>
      <c r="J274" s="70"/>
      <c r="K274" s="70"/>
      <c r="L274" s="70"/>
      <c r="M274" s="70"/>
      <c r="N274" s="70"/>
      <c r="O274" s="70"/>
      <c r="P274" s="70"/>
      <c r="Q274" s="70"/>
      <c r="R274" s="70"/>
      <c r="S274" s="70"/>
      <c r="T274" s="70"/>
      <c r="U274" s="70"/>
      <c r="V274" s="70"/>
      <c r="W274" s="70"/>
      <c r="X274" s="70"/>
    </row>
    <row r="275" ht="15.75" customHeight="1">
      <c r="A275" s="70"/>
      <c r="B275" s="70"/>
      <c r="C275" s="80"/>
      <c r="D275" s="70"/>
      <c r="E275" s="70"/>
      <c r="F275" s="70"/>
      <c r="G275" s="70"/>
      <c r="H275" s="70"/>
      <c r="I275" s="70"/>
      <c r="J275" s="70"/>
      <c r="K275" s="70"/>
      <c r="L275" s="70"/>
      <c r="M275" s="70"/>
      <c r="N275" s="70"/>
      <c r="O275" s="70"/>
      <c r="P275" s="70"/>
      <c r="Q275" s="70"/>
      <c r="R275" s="70"/>
      <c r="S275" s="70"/>
      <c r="T275" s="70"/>
      <c r="U275" s="70"/>
      <c r="V275" s="70"/>
      <c r="W275" s="70"/>
      <c r="X275" s="70"/>
    </row>
    <row r="276" ht="15.75" customHeight="1">
      <c r="A276" s="70"/>
      <c r="B276" s="70"/>
      <c r="C276" s="80"/>
      <c r="D276" s="70"/>
      <c r="E276" s="70"/>
      <c r="F276" s="70"/>
      <c r="G276" s="70"/>
      <c r="H276" s="70"/>
      <c r="I276" s="70"/>
      <c r="J276" s="70"/>
      <c r="K276" s="70"/>
      <c r="L276" s="70"/>
      <c r="M276" s="70"/>
      <c r="N276" s="70"/>
      <c r="O276" s="70"/>
      <c r="P276" s="70"/>
      <c r="Q276" s="70"/>
      <c r="R276" s="70"/>
      <c r="S276" s="70"/>
      <c r="T276" s="70"/>
      <c r="U276" s="70"/>
      <c r="V276" s="70"/>
      <c r="W276" s="70"/>
      <c r="X276" s="70"/>
    </row>
    <row r="277" ht="15.75" customHeight="1">
      <c r="A277" s="70"/>
      <c r="B277" s="70"/>
      <c r="C277" s="80"/>
      <c r="D277" s="70"/>
      <c r="E277" s="70"/>
      <c r="F277" s="70"/>
      <c r="G277" s="70"/>
      <c r="H277" s="70"/>
      <c r="I277" s="70"/>
      <c r="J277" s="70"/>
      <c r="K277" s="70"/>
      <c r="L277" s="70"/>
      <c r="M277" s="70"/>
      <c r="N277" s="70"/>
      <c r="O277" s="70"/>
      <c r="P277" s="70"/>
      <c r="Q277" s="70"/>
      <c r="R277" s="70"/>
      <c r="S277" s="70"/>
      <c r="T277" s="70"/>
      <c r="U277" s="70"/>
      <c r="V277" s="70"/>
      <c r="W277" s="70"/>
      <c r="X277" s="70"/>
    </row>
    <row r="278" ht="15.75" customHeight="1">
      <c r="A278" s="70"/>
      <c r="B278" s="70"/>
      <c r="C278" s="80"/>
      <c r="D278" s="70"/>
      <c r="E278" s="70"/>
      <c r="F278" s="70"/>
      <c r="G278" s="70"/>
      <c r="H278" s="70"/>
      <c r="I278" s="70"/>
      <c r="J278" s="70"/>
      <c r="K278" s="70"/>
      <c r="L278" s="70"/>
      <c r="M278" s="70"/>
      <c r="N278" s="70"/>
      <c r="O278" s="70"/>
      <c r="P278" s="70"/>
      <c r="Q278" s="70"/>
      <c r="R278" s="70"/>
      <c r="S278" s="70"/>
      <c r="T278" s="70"/>
      <c r="U278" s="70"/>
      <c r="V278" s="70"/>
      <c r="W278" s="70"/>
      <c r="X278" s="70"/>
    </row>
    <row r="279" ht="15.75" customHeight="1">
      <c r="A279" s="70"/>
      <c r="B279" s="70"/>
      <c r="C279" s="80"/>
      <c r="D279" s="70"/>
      <c r="E279" s="70"/>
      <c r="F279" s="70"/>
      <c r="G279" s="70"/>
      <c r="H279" s="70"/>
      <c r="I279" s="70"/>
      <c r="J279" s="70"/>
      <c r="K279" s="70"/>
      <c r="L279" s="70"/>
      <c r="M279" s="70"/>
      <c r="N279" s="70"/>
      <c r="O279" s="70"/>
      <c r="P279" s="70"/>
      <c r="Q279" s="70"/>
      <c r="R279" s="70"/>
      <c r="S279" s="70"/>
      <c r="T279" s="70"/>
      <c r="U279" s="70"/>
      <c r="V279" s="70"/>
      <c r="W279" s="70"/>
      <c r="X279" s="70"/>
    </row>
    <row r="280" ht="15.75" customHeight="1">
      <c r="A280" s="70"/>
      <c r="B280" s="70"/>
      <c r="C280" s="80"/>
      <c r="D280" s="70"/>
      <c r="E280" s="70"/>
      <c r="F280" s="70"/>
      <c r="G280" s="70"/>
      <c r="H280" s="70"/>
      <c r="I280" s="70"/>
      <c r="J280" s="70"/>
      <c r="K280" s="70"/>
      <c r="L280" s="70"/>
      <c r="M280" s="70"/>
      <c r="N280" s="70"/>
      <c r="O280" s="70"/>
      <c r="P280" s="70"/>
      <c r="Q280" s="70"/>
      <c r="R280" s="70"/>
      <c r="S280" s="70"/>
      <c r="T280" s="70"/>
      <c r="U280" s="70"/>
      <c r="V280" s="70"/>
      <c r="W280" s="70"/>
      <c r="X280" s="70"/>
    </row>
    <row r="281" ht="15.75" customHeight="1">
      <c r="A281" s="70"/>
      <c r="B281" s="70"/>
      <c r="C281" s="80"/>
      <c r="D281" s="70"/>
      <c r="E281" s="70"/>
      <c r="F281" s="70"/>
      <c r="G281" s="70"/>
      <c r="H281" s="70"/>
      <c r="I281" s="70"/>
      <c r="J281" s="70"/>
      <c r="K281" s="70"/>
      <c r="L281" s="70"/>
      <c r="M281" s="70"/>
      <c r="N281" s="70"/>
      <c r="O281" s="70"/>
      <c r="P281" s="70"/>
      <c r="Q281" s="70"/>
      <c r="R281" s="70"/>
      <c r="S281" s="70"/>
      <c r="T281" s="70"/>
      <c r="U281" s="70"/>
      <c r="V281" s="70"/>
      <c r="W281" s="70"/>
      <c r="X281" s="70"/>
    </row>
    <row r="282" ht="15.75" customHeight="1">
      <c r="A282" s="70"/>
      <c r="B282" s="70"/>
      <c r="C282" s="80"/>
      <c r="D282" s="70"/>
      <c r="E282" s="70"/>
      <c r="F282" s="70"/>
      <c r="G282" s="70"/>
      <c r="H282" s="70"/>
      <c r="I282" s="70"/>
      <c r="J282" s="70"/>
      <c r="K282" s="70"/>
      <c r="L282" s="70"/>
      <c r="M282" s="70"/>
      <c r="N282" s="70"/>
      <c r="O282" s="70"/>
      <c r="P282" s="70"/>
      <c r="Q282" s="70"/>
      <c r="R282" s="70"/>
      <c r="S282" s="70"/>
      <c r="T282" s="70"/>
      <c r="U282" s="70"/>
      <c r="V282" s="70"/>
      <c r="W282" s="70"/>
      <c r="X282" s="70"/>
    </row>
    <row r="283" ht="15.75" customHeight="1">
      <c r="A283" s="70"/>
      <c r="B283" s="70"/>
      <c r="C283" s="80"/>
      <c r="D283" s="70"/>
      <c r="E283" s="70"/>
      <c r="F283" s="70"/>
      <c r="G283" s="70"/>
      <c r="H283" s="70"/>
      <c r="I283" s="70"/>
      <c r="J283" s="70"/>
      <c r="K283" s="70"/>
      <c r="L283" s="70"/>
      <c r="M283" s="70"/>
      <c r="N283" s="70"/>
      <c r="O283" s="70"/>
      <c r="P283" s="70"/>
      <c r="Q283" s="70"/>
      <c r="R283" s="70"/>
      <c r="S283" s="70"/>
      <c r="T283" s="70"/>
      <c r="U283" s="70"/>
      <c r="V283" s="70"/>
      <c r="W283" s="70"/>
      <c r="X283" s="70"/>
    </row>
    <row r="284" ht="15.75" customHeight="1">
      <c r="A284" s="70"/>
      <c r="B284" s="70"/>
      <c r="C284" s="80"/>
      <c r="D284" s="70"/>
      <c r="E284" s="70"/>
      <c r="F284" s="70"/>
      <c r="G284" s="70"/>
      <c r="H284" s="70"/>
      <c r="I284" s="70"/>
      <c r="J284" s="70"/>
      <c r="K284" s="70"/>
      <c r="L284" s="70"/>
      <c r="M284" s="70"/>
      <c r="N284" s="70"/>
      <c r="O284" s="70"/>
      <c r="P284" s="70"/>
      <c r="Q284" s="70"/>
      <c r="R284" s="70"/>
      <c r="S284" s="70"/>
      <c r="T284" s="70"/>
      <c r="U284" s="70"/>
      <c r="V284" s="70"/>
      <c r="W284" s="70"/>
      <c r="X284" s="70"/>
    </row>
    <row r="285" ht="15.75" customHeight="1">
      <c r="A285" s="70"/>
      <c r="B285" s="70"/>
      <c r="C285" s="80"/>
      <c r="D285" s="70"/>
      <c r="E285" s="70"/>
      <c r="F285" s="70"/>
      <c r="G285" s="70"/>
      <c r="H285" s="70"/>
      <c r="I285" s="70"/>
      <c r="J285" s="70"/>
      <c r="K285" s="70"/>
      <c r="L285" s="70"/>
      <c r="M285" s="70"/>
      <c r="N285" s="70"/>
      <c r="O285" s="70"/>
      <c r="P285" s="70"/>
      <c r="Q285" s="70"/>
      <c r="R285" s="70"/>
      <c r="S285" s="70"/>
      <c r="T285" s="70"/>
      <c r="U285" s="70"/>
      <c r="V285" s="70"/>
      <c r="W285" s="70"/>
      <c r="X285" s="70"/>
    </row>
    <row r="286" ht="15.75" customHeight="1">
      <c r="A286" s="70"/>
      <c r="B286" s="70"/>
      <c r="C286" s="80"/>
      <c r="D286" s="70"/>
      <c r="E286" s="70"/>
      <c r="F286" s="70"/>
      <c r="G286" s="70"/>
      <c r="H286" s="70"/>
      <c r="I286" s="70"/>
      <c r="J286" s="70"/>
      <c r="K286" s="70"/>
      <c r="L286" s="70"/>
      <c r="M286" s="70"/>
      <c r="N286" s="70"/>
      <c r="O286" s="70"/>
      <c r="P286" s="70"/>
      <c r="Q286" s="70"/>
      <c r="R286" s="70"/>
      <c r="S286" s="70"/>
      <c r="T286" s="70"/>
      <c r="U286" s="70"/>
      <c r="V286" s="70"/>
      <c r="W286" s="70"/>
      <c r="X286" s="70"/>
    </row>
    <row r="287" ht="15.75" customHeight="1">
      <c r="A287" s="70"/>
      <c r="B287" s="70"/>
      <c r="C287" s="80"/>
      <c r="D287" s="70"/>
      <c r="E287" s="70"/>
      <c r="F287" s="70"/>
      <c r="G287" s="70"/>
      <c r="H287" s="70"/>
      <c r="I287" s="70"/>
      <c r="J287" s="70"/>
      <c r="K287" s="70"/>
      <c r="L287" s="70"/>
      <c r="M287" s="70"/>
      <c r="N287" s="70"/>
      <c r="O287" s="70"/>
      <c r="P287" s="70"/>
      <c r="Q287" s="70"/>
      <c r="R287" s="70"/>
      <c r="S287" s="70"/>
      <c r="T287" s="70"/>
      <c r="U287" s="70"/>
      <c r="V287" s="70"/>
      <c r="W287" s="70"/>
      <c r="X287" s="70"/>
    </row>
    <row r="288" ht="15.75" customHeight="1">
      <c r="A288" s="70"/>
      <c r="B288" s="70"/>
      <c r="C288" s="80"/>
      <c r="D288" s="70"/>
      <c r="E288" s="70"/>
      <c r="F288" s="70"/>
      <c r="G288" s="70"/>
      <c r="H288" s="70"/>
      <c r="I288" s="70"/>
      <c r="J288" s="70"/>
      <c r="K288" s="70"/>
      <c r="L288" s="70"/>
      <c r="M288" s="70"/>
      <c r="N288" s="70"/>
      <c r="O288" s="70"/>
      <c r="P288" s="70"/>
      <c r="Q288" s="70"/>
      <c r="R288" s="70"/>
      <c r="S288" s="70"/>
      <c r="T288" s="70"/>
      <c r="U288" s="70"/>
      <c r="V288" s="70"/>
      <c r="W288" s="70"/>
      <c r="X288" s="70"/>
    </row>
    <row r="289" ht="15.75" customHeight="1">
      <c r="A289" s="70"/>
      <c r="B289" s="70"/>
      <c r="C289" s="80"/>
      <c r="D289" s="70"/>
      <c r="E289" s="70"/>
      <c r="F289" s="70"/>
      <c r="G289" s="70"/>
      <c r="H289" s="70"/>
      <c r="I289" s="70"/>
      <c r="J289" s="70"/>
      <c r="K289" s="70"/>
      <c r="L289" s="70"/>
      <c r="M289" s="70"/>
      <c r="N289" s="70"/>
      <c r="O289" s="70"/>
      <c r="P289" s="70"/>
      <c r="Q289" s="70"/>
      <c r="R289" s="70"/>
      <c r="S289" s="70"/>
      <c r="T289" s="70"/>
      <c r="U289" s="70"/>
      <c r="V289" s="70"/>
      <c r="W289" s="70"/>
      <c r="X289" s="70"/>
    </row>
    <row r="290" ht="15.75" customHeight="1">
      <c r="A290" s="70"/>
      <c r="B290" s="70"/>
      <c r="C290" s="80"/>
      <c r="D290" s="70"/>
      <c r="E290" s="70"/>
      <c r="F290" s="70"/>
      <c r="G290" s="70"/>
      <c r="H290" s="70"/>
      <c r="I290" s="70"/>
      <c r="J290" s="70"/>
      <c r="K290" s="70"/>
      <c r="L290" s="70"/>
      <c r="M290" s="70"/>
      <c r="N290" s="70"/>
      <c r="O290" s="70"/>
      <c r="P290" s="70"/>
      <c r="Q290" s="70"/>
      <c r="R290" s="70"/>
      <c r="S290" s="70"/>
      <c r="T290" s="70"/>
      <c r="U290" s="70"/>
      <c r="V290" s="70"/>
      <c r="W290" s="70"/>
      <c r="X290" s="70"/>
    </row>
    <row r="291" ht="15.75" customHeight="1">
      <c r="A291" s="70"/>
      <c r="B291" s="70"/>
      <c r="C291" s="80"/>
      <c r="D291" s="70"/>
      <c r="E291" s="70"/>
      <c r="F291" s="70"/>
      <c r="G291" s="70"/>
      <c r="H291" s="70"/>
      <c r="I291" s="70"/>
      <c r="J291" s="70"/>
      <c r="K291" s="70"/>
      <c r="L291" s="70"/>
      <c r="M291" s="70"/>
      <c r="N291" s="70"/>
      <c r="O291" s="70"/>
      <c r="P291" s="70"/>
      <c r="Q291" s="70"/>
      <c r="R291" s="70"/>
      <c r="S291" s="70"/>
      <c r="T291" s="70"/>
      <c r="U291" s="70"/>
      <c r="V291" s="70"/>
      <c r="W291" s="70"/>
      <c r="X291" s="70"/>
    </row>
    <row r="292" ht="15.75" customHeight="1">
      <c r="A292" s="70"/>
      <c r="B292" s="70"/>
      <c r="C292" s="80"/>
      <c r="D292" s="70"/>
      <c r="E292" s="70"/>
      <c r="F292" s="70"/>
      <c r="G292" s="70"/>
      <c r="H292" s="70"/>
      <c r="I292" s="70"/>
      <c r="J292" s="70"/>
      <c r="K292" s="70"/>
      <c r="L292" s="70"/>
      <c r="M292" s="70"/>
      <c r="N292" s="70"/>
      <c r="O292" s="70"/>
      <c r="P292" s="70"/>
      <c r="Q292" s="70"/>
      <c r="R292" s="70"/>
      <c r="S292" s="70"/>
      <c r="T292" s="70"/>
      <c r="U292" s="70"/>
      <c r="V292" s="70"/>
      <c r="W292" s="70"/>
      <c r="X292" s="70"/>
    </row>
    <row r="293" ht="15.75" customHeight="1">
      <c r="A293" s="70"/>
      <c r="B293" s="70"/>
      <c r="C293" s="80"/>
      <c r="D293" s="70"/>
      <c r="E293" s="70"/>
      <c r="F293" s="70"/>
      <c r="G293" s="70"/>
      <c r="H293" s="70"/>
      <c r="I293" s="70"/>
      <c r="J293" s="70"/>
      <c r="K293" s="70"/>
      <c r="L293" s="70"/>
      <c r="M293" s="70"/>
      <c r="N293" s="70"/>
      <c r="O293" s="70"/>
      <c r="P293" s="70"/>
      <c r="Q293" s="70"/>
      <c r="R293" s="70"/>
      <c r="S293" s="70"/>
      <c r="T293" s="70"/>
      <c r="U293" s="70"/>
      <c r="V293" s="70"/>
      <c r="W293" s="70"/>
      <c r="X293" s="70"/>
    </row>
    <row r="294" ht="15.75" customHeight="1">
      <c r="A294" s="70"/>
      <c r="B294" s="70"/>
      <c r="C294" s="80"/>
      <c r="D294" s="70"/>
      <c r="E294" s="70"/>
      <c r="F294" s="70"/>
      <c r="G294" s="70"/>
      <c r="H294" s="70"/>
      <c r="I294" s="70"/>
      <c r="J294" s="70"/>
      <c r="K294" s="70"/>
      <c r="L294" s="70"/>
      <c r="M294" s="70"/>
      <c r="N294" s="70"/>
      <c r="O294" s="70"/>
      <c r="P294" s="70"/>
      <c r="Q294" s="70"/>
      <c r="R294" s="70"/>
      <c r="S294" s="70"/>
      <c r="T294" s="70"/>
      <c r="U294" s="70"/>
      <c r="V294" s="70"/>
      <c r="W294" s="70"/>
      <c r="X294" s="70"/>
    </row>
    <row r="295" ht="15.75" customHeight="1">
      <c r="A295" s="70"/>
      <c r="B295" s="70"/>
      <c r="C295" s="80"/>
      <c r="D295" s="70"/>
      <c r="E295" s="70"/>
      <c r="F295" s="70"/>
      <c r="G295" s="70"/>
      <c r="H295" s="70"/>
      <c r="I295" s="70"/>
      <c r="J295" s="70"/>
      <c r="K295" s="70"/>
      <c r="L295" s="70"/>
      <c r="M295" s="70"/>
      <c r="N295" s="70"/>
      <c r="O295" s="70"/>
      <c r="P295" s="70"/>
      <c r="Q295" s="70"/>
      <c r="R295" s="70"/>
      <c r="S295" s="70"/>
      <c r="T295" s="70"/>
      <c r="U295" s="70"/>
      <c r="V295" s="70"/>
      <c r="W295" s="70"/>
      <c r="X295" s="70"/>
    </row>
    <row r="296" ht="15.75" customHeight="1">
      <c r="A296" s="70"/>
      <c r="B296" s="70"/>
      <c r="C296" s="80"/>
      <c r="D296" s="70"/>
      <c r="E296" s="70"/>
      <c r="F296" s="70"/>
      <c r="G296" s="70"/>
      <c r="H296" s="70"/>
      <c r="I296" s="70"/>
      <c r="J296" s="70"/>
      <c r="K296" s="70"/>
      <c r="L296" s="70"/>
      <c r="M296" s="70"/>
      <c r="N296" s="70"/>
      <c r="O296" s="70"/>
      <c r="P296" s="70"/>
      <c r="Q296" s="70"/>
      <c r="R296" s="70"/>
      <c r="S296" s="70"/>
      <c r="T296" s="70"/>
      <c r="U296" s="70"/>
      <c r="V296" s="70"/>
      <c r="W296" s="70"/>
      <c r="X296" s="70"/>
    </row>
    <row r="297" ht="15.75" customHeight="1">
      <c r="A297" s="70"/>
      <c r="B297" s="70"/>
      <c r="C297" s="80"/>
      <c r="D297" s="70"/>
      <c r="E297" s="70"/>
      <c r="F297" s="70"/>
      <c r="G297" s="70"/>
      <c r="H297" s="70"/>
      <c r="I297" s="70"/>
      <c r="J297" s="70"/>
      <c r="K297" s="70"/>
      <c r="L297" s="70"/>
      <c r="M297" s="70"/>
      <c r="N297" s="70"/>
      <c r="O297" s="70"/>
      <c r="P297" s="70"/>
      <c r="Q297" s="70"/>
      <c r="R297" s="70"/>
      <c r="S297" s="70"/>
      <c r="T297" s="70"/>
      <c r="U297" s="70"/>
      <c r="V297" s="70"/>
      <c r="W297" s="70"/>
      <c r="X297" s="70"/>
    </row>
    <row r="298" ht="15.75" customHeight="1">
      <c r="A298" s="70"/>
      <c r="B298" s="70"/>
      <c r="C298" s="80"/>
      <c r="D298" s="70"/>
      <c r="E298" s="70"/>
      <c r="F298" s="70"/>
      <c r="G298" s="70"/>
      <c r="H298" s="70"/>
      <c r="I298" s="70"/>
      <c r="J298" s="70"/>
      <c r="K298" s="70"/>
      <c r="L298" s="70"/>
      <c r="M298" s="70"/>
      <c r="N298" s="70"/>
      <c r="O298" s="70"/>
      <c r="P298" s="70"/>
      <c r="Q298" s="70"/>
      <c r="R298" s="70"/>
      <c r="S298" s="70"/>
      <c r="T298" s="70"/>
      <c r="U298" s="70"/>
      <c r="V298" s="70"/>
      <c r="W298" s="70"/>
      <c r="X298" s="70"/>
    </row>
    <row r="299" ht="15.75" customHeight="1">
      <c r="A299" s="70"/>
      <c r="B299" s="70"/>
      <c r="C299" s="80"/>
      <c r="D299" s="70"/>
      <c r="E299" s="70"/>
      <c r="F299" s="70"/>
      <c r="G299" s="70"/>
      <c r="H299" s="70"/>
      <c r="I299" s="70"/>
      <c r="J299" s="70"/>
      <c r="K299" s="70"/>
      <c r="L299" s="70"/>
      <c r="M299" s="70"/>
      <c r="N299" s="70"/>
      <c r="O299" s="70"/>
      <c r="P299" s="70"/>
      <c r="Q299" s="70"/>
      <c r="R299" s="70"/>
      <c r="S299" s="70"/>
      <c r="T299" s="70"/>
      <c r="U299" s="70"/>
      <c r="V299" s="70"/>
      <c r="W299" s="70"/>
      <c r="X299" s="70"/>
    </row>
    <row r="300" ht="15.75" customHeight="1">
      <c r="A300" s="70"/>
      <c r="B300" s="70"/>
      <c r="C300" s="80"/>
      <c r="D300" s="70"/>
      <c r="E300" s="70"/>
      <c r="F300" s="70"/>
      <c r="G300" s="70"/>
      <c r="H300" s="70"/>
      <c r="I300" s="70"/>
      <c r="J300" s="70"/>
      <c r="K300" s="70"/>
      <c r="L300" s="70"/>
      <c r="M300" s="70"/>
      <c r="N300" s="70"/>
      <c r="O300" s="70"/>
      <c r="P300" s="70"/>
      <c r="Q300" s="70"/>
      <c r="R300" s="70"/>
      <c r="S300" s="70"/>
      <c r="T300" s="70"/>
      <c r="U300" s="70"/>
      <c r="V300" s="70"/>
      <c r="W300" s="70"/>
      <c r="X300" s="70"/>
    </row>
    <row r="301" ht="15.75" customHeight="1">
      <c r="A301" s="70"/>
      <c r="B301" s="70"/>
      <c r="C301" s="80"/>
      <c r="D301" s="70"/>
      <c r="E301" s="70"/>
      <c r="F301" s="70"/>
      <c r="G301" s="70"/>
      <c r="H301" s="70"/>
      <c r="I301" s="70"/>
      <c r="J301" s="70"/>
      <c r="K301" s="70"/>
      <c r="L301" s="70"/>
      <c r="M301" s="70"/>
      <c r="N301" s="70"/>
      <c r="O301" s="70"/>
      <c r="P301" s="70"/>
      <c r="Q301" s="70"/>
      <c r="R301" s="70"/>
      <c r="S301" s="70"/>
      <c r="T301" s="70"/>
      <c r="U301" s="70"/>
      <c r="V301" s="70"/>
      <c r="W301" s="70"/>
      <c r="X301" s="70"/>
    </row>
    <row r="302" ht="15.75" customHeight="1">
      <c r="A302" s="70"/>
      <c r="B302" s="70"/>
      <c r="C302" s="80"/>
      <c r="D302" s="70"/>
      <c r="E302" s="70"/>
      <c r="F302" s="70"/>
      <c r="G302" s="70"/>
      <c r="H302" s="70"/>
      <c r="I302" s="70"/>
      <c r="J302" s="70"/>
      <c r="K302" s="70"/>
      <c r="L302" s="70"/>
      <c r="M302" s="70"/>
      <c r="N302" s="70"/>
      <c r="O302" s="70"/>
      <c r="P302" s="70"/>
      <c r="Q302" s="70"/>
      <c r="R302" s="70"/>
      <c r="S302" s="70"/>
      <c r="T302" s="70"/>
      <c r="U302" s="70"/>
      <c r="V302" s="70"/>
      <c r="W302" s="70"/>
      <c r="X302" s="70"/>
    </row>
    <row r="303" ht="15.75" customHeight="1">
      <c r="A303" s="70"/>
      <c r="B303" s="70"/>
      <c r="C303" s="80"/>
      <c r="D303" s="70"/>
      <c r="E303" s="70"/>
      <c r="F303" s="70"/>
      <c r="G303" s="70"/>
      <c r="H303" s="70"/>
      <c r="I303" s="70"/>
      <c r="J303" s="70"/>
      <c r="K303" s="70"/>
      <c r="L303" s="70"/>
      <c r="M303" s="70"/>
      <c r="N303" s="70"/>
      <c r="O303" s="70"/>
      <c r="P303" s="70"/>
      <c r="Q303" s="70"/>
      <c r="R303" s="70"/>
      <c r="S303" s="70"/>
      <c r="T303" s="70"/>
      <c r="U303" s="70"/>
      <c r="V303" s="70"/>
      <c r="W303" s="70"/>
      <c r="X303" s="70"/>
    </row>
    <row r="304" ht="15.75" customHeight="1">
      <c r="A304" s="70"/>
      <c r="B304" s="70"/>
      <c r="C304" s="80"/>
      <c r="D304" s="70"/>
      <c r="E304" s="70"/>
      <c r="F304" s="70"/>
      <c r="G304" s="70"/>
      <c r="H304" s="70"/>
      <c r="I304" s="70"/>
      <c r="J304" s="70"/>
      <c r="K304" s="70"/>
      <c r="L304" s="70"/>
      <c r="M304" s="70"/>
      <c r="N304" s="70"/>
      <c r="O304" s="70"/>
      <c r="P304" s="70"/>
      <c r="Q304" s="70"/>
      <c r="R304" s="70"/>
      <c r="S304" s="70"/>
      <c r="T304" s="70"/>
      <c r="U304" s="70"/>
      <c r="V304" s="70"/>
      <c r="W304" s="70"/>
      <c r="X304" s="70"/>
    </row>
    <row r="305" ht="15.75" customHeight="1">
      <c r="A305" s="70"/>
      <c r="B305" s="70"/>
      <c r="C305" s="80"/>
      <c r="D305" s="70"/>
      <c r="E305" s="70"/>
      <c r="F305" s="70"/>
      <c r="G305" s="70"/>
      <c r="H305" s="70"/>
      <c r="I305" s="70"/>
      <c r="J305" s="70"/>
      <c r="K305" s="70"/>
      <c r="L305" s="70"/>
      <c r="M305" s="70"/>
      <c r="N305" s="70"/>
      <c r="O305" s="70"/>
      <c r="P305" s="70"/>
      <c r="Q305" s="70"/>
      <c r="R305" s="70"/>
      <c r="S305" s="70"/>
      <c r="T305" s="70"/>
      <c r="U305" s="70"/>
      <c r="V305" s="70"/>
      <c r="W305" s="70"/>
      <c r="X305" s="70"/>
    </row>
    <row r="306" ht="15.75" customHeight="1">
      <c r="A306" s="70"/>
      <c r="B306" s="70"/>
      <c r="C306" s="80"/>
      <c r="D306" s="70"/>
      <c r="E306" s="70"/>
      <c r="F306" s="70"/>
      <c r="G306" s="70"/>
      <c r="H306" s="70"/>
      <c r="I306" s="70"/>
      <c r="J306" s="70"/>
      <c r="K306" s="70"/>
      <c r="L306" s="70"/>
      <c r="M306" s="70"/>
      <c r="N306" s="70"/>
      <c r="O306" s="70"/>
      <c r="P306" s="70"/>
      <c r="Q306" s="70"/>
      <c r="R306" s="70"/>
      <c r="S306" s="70"/>
      <c r="T306" s="70"/>
      <c r="U306" s="70"/>
      <c r="V306" s="70"/>
      <c r="W306" s="70"/>
      <c r="X306" s="70"/>
    </row>
    <row r="307" ht="15.75" customHeight="1">
      <c r="A307" s="70"/>
      <c r="B307" s="70"/>
      <c r="C307" s="80"/>
      <c r="D307" s="70"/>
      <c r="E307" s="70"/>
      <c r="F307" s="70"/>
      <c r="G307" s="70"/>
      <c r="H307" s="70"/>
      <c r="I307" s="70"/>
      <c r="J307" s="70"/>
      <c r="K307" s="70"/>
      <c r="L307" s="70"/>
      <c r="M307" s="70"/>
      <c r="N307" s="70"/>
      <c r="O307" s="70"/>
      <c r="P307" s="70"/>
      <c r="Q307" s="70"/>
      <c r="R307" s="70"/>
      <c r="S307" s="70"/>
      <c r="T307" s="70"/>
      <c r="U307" s="70"/>
      <c r="V307" s="70"/>
      <c r="W307" s="70"/>
      <c r="X307" s="70"/>
    </row>
    <row r="308" ht="15.75" customHeight="1">
      <c r="A308" s="70"/>
      <c r="B308" s="70"/>
      <c r="C308" s="80"/>
      <c r="D308" s="70"/>
      <c r="E308" s="70"/>
      <c r="F308" s="70"/>
      <c r="G308" s="70"/>
      <c r="H308" s="70"/>
      <c r="I308" s="70"/>
      <c r="J308" s="70"/>
      <c r="K308" s="70"/>
      <c r="L308" s="70"/>
      <c r="M308" s="70"/>
      <c r="N308" s="70"/>
      <c r="O308" s="70"/>
      <c r="P308" s="70"/>
      <c r="Q308" s="70"/>
      <c r="R308" s="70"/>
      <c r="S308" s="70"/>
      <c r="T308" s="70"/>
      <c r="U308" s="70"/>
      <c r="V308" s="70"/>
      <c r="W308" s="70"/>
      <c r="X308" s="70"/>
    </row>
    <row r="309" ht="15.75" customHeight="1">
      <c r="A309" s="70"/>
      <c r="B309" s="70"/>
      <c r="C309" s="80"/>
      <c r="D309" s="70"/>
      <c r="E309" s="70"/>
      <c r="F309" s="70"/>
      <c r="G309" s="70"/>
      <c r="H309" s="70"/>
      <c r="I309" s="70"/>
      <c r="J309" s="70"/>
      <c r="K309" s="70"/>
      <c r="L309" s="70"/>
      <c r="M309" s="70"/>
      <c r="N309" s="70"/>
      <c r="O309" s="70"/>
      <c r="P309" s="70"/>
      <c r="Q309" s="70"/>
      <c r="R309" s="70"/>
      <c r="S309" s="70"/>
      <c r="T309" s="70"/>
      <c r="U309" s="70"/>
      <c r="V309" s="70"/>
      <c r="W309" s="70"/>
      <c r="X309" s="70"/>
    </row>
    <row r="310" ht="15.75" customHeight="1">
      <c r="A310" s="70"/>
      <c r="B310" s="70"/>
      <c r="C310" s="80"/>
      <c r="D310" s="70"/>
      <c r="E310" s="70"/>
      <c r="F310" s="70"/>
      <c r="G310" s="70"/>
      <c r="H310" s="70"/>
      <c r="I310" s="70"/>
      <c r="J310" s="70"/>
      <c r="K310" s="70"/>
      <c r="L310" s="70"/>
      <c r="M310" s="70"/>
      <c r="N310" s="70"/>
      <c r="O310" s="70"/>
      <c r="P310" s="70"/>
      <c r="Q310" s="70"/>
      <c r="R310" s="70"/>
      <c r="S310" s="70"/>
      <c r="T310" s="70"/>
      <c r="U310" s="70"/>
      <c r="V310" s="70"/>
      <c r="W310" s="70"/>
      <c r="X310" s="70"/>
    </row>
    <row r="311" ht="15.75" customHeight="1">
      <c r="A311" s="70"/>
      <c r="B311" s="70"/>
      <c r="C311" s="80"/>
      <c r="D311" s="70"/>
      <c r="E311" s="70"/>
      <c r="F311" s="70"/>
      <c r="G311" s="70"/>
      <c r="H311" s="70"/>
      <c r="I311" s="70"/>
      <c r="J311" s="70"/>
      <c r="K311" s="70"/>
      <c r="L311" s="70"/>
      <c r="M311" s="70"/>
      <c r="N311" s="70"/>
      <c r="O311" s="70"/>
      <c r="P311" s="70"/>
      <c r="Q311" s="70"/>
      <c r="R311" s="70"/>
      <c r="S311" s="70"/>
      <c r="T311" s="70"/>
      <c r="U311" s="70"/>
      <c r="V311" s="70"/>
      <c r="W311" s="70"/>
      <c r="X311" s="70"/>
    </row>
    <row r="312" ht="15.75" customHeight="1">
      <c r="A312" s="70"/>
      <c r="B312" s="70"/>
      <c r="C312" s="80"/>
      <c r="D312" s="70"/>
      <c r="E312" s="70"/>
      <c r="F312" s="70"/>
      <c r="G312" s="70"/>
      <c r="H312" s="70"/>
      <c r="I312" s="70"/>
      <c r="J312" s="70"/>
      <c r="K312" s="70"/>
      <c r="L312" s="70"/>
      <c r="M312" s="70"/>
      <c r="N312" s="70"/>
      <c r="O312" s="70"/>
      <c r="P312" s="70"/>
      <c r="Q312" s="70"/>
      <c r="R312" s="70"/>
      <c r="S312" s="70"/>
      <c r="T312" s="70"/>
      <c r="U312" s="70"/>
      <c r="V312" s="70"/>
      <c r="W312" s="70"/>
      <c r="X312" s="70"/>
    </row>
    <row r="313" ht="15.75" customHeight="1">
      <c r="A313" s="70"/>
      <c r="B313" s="70"/>
      <c r="C313" s="80"/>
      <c r="D313" s="70"/>
      <c r="E313" s="70"/>
      <c r="F313" s="70"/>
      <c r="G313" s="70"/>
      <c r="H313" s="70"/>
      <c r="I313" s="70"/>
      <c r="J313" s="70"/>
      <c r="K313" s="70"/>
      <c r="L313" s="70"/>
      <c r="M313" s="70"/>
      <c r="N313" s="70"/>
      <c r="O313" s="70"/>
      <c r="P313" s="70"/>
      <c r="Q313" s="70"/>
      <c r="R313" s="70"/>
      <c r="S313" s="70"/>
      <c r="T313" s="70"/>
      <c r="U313" s="70"/>
      <c r="V313" s="70"/>
      <c r="W313" s="70"/>
      <c r="X313" s="70"/>
    </row>
    <row r="314" ht="15.75" customHeight="1">
      <c r="A314" s="70"/>
      <c r="B314" s="70"/>
      <c r="C314" s="80"/>
      <c r="D314" s="70"/>
      <c r="E314" s="70"/>
      <c r="F314" s="70"/>
      <c r="G314" s="70"/>
      <c r="H314" s="70"/>
      <c r="I314" s="70"/>
      <c r="J314" s="70"/>
      <c r="K314" s="70"/>
      <c r="L314" s="70"/>
      <c r="M314" s="70"/>
      <c r="N314" s="70"/>
      <c r="O314" s="70"/>
      <c r="P314" s="70"/>
      <c r="Q314" s="70"/>
      <c r="R314" s="70"/>
      <c r="S314" s="70"/>
      <c r="T314" s="70"/>
      <c r="U314" s="70"/>
      <c r="V314" s="70"/>
      <c r="W314" s="70"/>
      <c r="X314" s="70"/>
    </row>
    <row r="315" ht="15.75" customHeight="1">
      <c r="A315" s="70"/>
      <c r="B315" s="70"/>
      <c r="C315" s="80"/>
      <c r="D315" s="70"/>
      <c r="E315" s="70"/>
      <c r="F315" s="70"/>
      <c r="G315" s="70"/>
      <c r="H315" s="70"/>
      <c r="I315" s="70"/>
      <c r="J315" s="70"/>
      <c r="K315" s="70"/>
      <c r="L315" s="70"/>
      <c r="M315" s="70"/>
      <c r="N315" s="70"/>
      <c r="O315" s="70"/>
      <c r="P315" s="70"/>
      <c r="Q315" s="70"/>
      <c r="R315" s="70"/>
      <c r="S315" s="70"/>
      <c r="T315" s="70"/>
      <c r="U315" s="70"/>
      <c r="V315" s="70"/>
      <c r="W315" s="70"/>
      <c r="X315" s="70"/>
    </row>
    <row r="316" ht="15.75" customHeight="1">
      <c r="A316" s="70"/>
      <c r="B316" s="70"/>
      <c r="C316" s="80"/>
      <c r="D316" s="70"/>
      <c r="E316" s="70"/>
      <c r="F316" s="70"/>
      <c r="G316" s="70"/>
      <c r="H316" s="70"/>
      <c r="I316" s="70"/>
      <c r="J316" s="70"/>
      <c r="K316" s="70"/>
      <c r="L316" s="70"/>
      <c r="M316" s="70"/>
      <c r="N316" s="70"/>
      <c r="O316" s="70"/>
      <c r="P316" s="70"/>
      <c r="Q316" s="70"/>
      <c r="R316" s="70"/>
      <c r="S316" s="70"/>
      <c r="T316" s="70"/>
      <c r="U316" s="70"/>
      <c r="V316" s="70"/>
      <c r="W316" s="70"/>
      <c r="X316" s="70"/>
    </row>
    <row r="317" ht="15.75" customHeight="1">
      <c r="A317" s="70"/>
      <c r="B317" s="70"/>
      <c r="C317" s="80"/>
      <c r="D317" s="70"/>
      <c r="E317" s="70"/>
      <c r="F317" s="70"/>
      <c r="G317" s="70"/>
      <c r="H317" s="70"/>
      <c r="I317" s="70"/>
      <c r="J317" s="70"/>
      <c r="K317" s="70"/>
      <c r="L317" s="70"/>
      <c r="M317" s="70"/>
      <c r="N317" s="70"/>
      <c r="O317" s="70"/>
      <c r="P317" s="70"/>
      <c r="Q317" s="70"/>
      <c r="R317" s="70"/>
      <c r="S317" s="70"/>
      <c r="T317" s="70"/>
      <c r="U317" s="70"/>
      <c r="V317" s="70"/>
      <c r="W317" s="70"/>
      <c r="X317" s="70"/>
    </row>
    <row r="318" ht="15.75" customHeight="1">
      <c r="A318" s="70"/>
      <c r="B318" s="70"/>
      <c r="C318" s="80"/>
      <c r="D318" s="70"/>
      <c r="E318" s="70"/>
      <c r="F318" s="70"/>
      <c r="G318" s="70"/>
      <c r="H318" s="70"/>
      <c r="I318" s="70"/>
      <c r="J318" s="70"/>
      <c r="K318" s="70"/>
      <c r="L318" s="70"/>
      <c r="M318" s="70"/>
      <c r="N318" s="70"/>
      <c r="O318" s="70"/>
      <c r="P318" s="70"/>
      <c r="Q318" s="70"/>
      <c r="R318" s="70"/>
      <c r="S318" s="70"/>
      <c r="T318" s="70"/>
      <c r="U318" s="70"/>
      <c r="V318" s="70"/>
      <c r="W318" s="70"/>
      <c r="X318" s="70"/>
    </row>
    <row r="319" ht="15.75" customHeight="1">
      <c r="A319" s="70"/>
      <c r="B319" s="70"/>
      <c r="C319" s="80"/>
      <c r="D319" s="70"/>
      <c r="E319" s="70"/>
      <c r="F319" s="70"/>
      <c r="G319" s="70"/>
      <c r="H319" s="70"/>
      <c r="I319" s="70"/>
      <c r="J319" s="70"/>
      <c r="K319" s="70"/>
      <c r="L319" s="70"/>
      <c r="M319" s="70"/>
      <c r="N319" s="70"/>
      <c r="O319" s="70"/>
      <c r="P319" s="70"/>
      <c r="Q319" s="70"/>
      <c r="R319" s="70"/>
      <c r="S319" s="70"/>
      <c r="T319" s="70"/>
      <c r="U319" s="70"/>
      <c r="V319" s="70"/>
      <c r="W319" s="70"/>
      <c r="X319" s="70"/>
    </row>
    <row r="320" ht="15.75" customHeight="1">
      <c r="A320" s="70"/>
      <c r="B320" s="70"/>
      <c r="C320" s="80"/>
      <c r="D320" s="70"/>
      <c r="E320" s="70"/>
      <c r="F320" s="70"/>
      <c r="G320" s="70"/>
      <c r="H320" s="70"/>
      <c r="I320" s="70"/>
      <c r="J320" s="70"/>
      <c r="K320" s="70"/>
      <c r="L320" s="70"/>
      <c r="M320" s="70"/>
      <c r="N320" s="70"/>
      <c r="O320" s="70"/>
      <c r="P320" s="70"/>
      <c r="Q320" s="70"/>
      <c r="R320" s="70"/>
      <c r="S320" s="70"/>
      <c r="T320" s="70"/>
      <c r="U320" s="70"/>
      <c r="V320" s="70"/>
      <c r="W320" s="70"/>
      <c r="X320" s="70"/>
    </row>
    <row r="321" ht="15.75" customHeight="1">
      <c r="A321" s="70"/>
      <c r="B321" s="70"/>
      <c r="C321" s="80"/>
      <c r="D321" s="70"/>
      <c r="E321" s="70"/>
      <c r="F321" s="70"/>
      <c r="G321" s="70"/>
      <c r="H321" s="70"/>
      <c r="I321" s="70"/>
      <c r="J321" s="70"/>
      <c r="K321" s="70"/>
      <c r="L321" s="70"/>
      <c r="M321" s="70"/>
      <c r="N321" s="70"/>
      <c r="O321" s="70"/>
      <c r="P321" s="70"/>
      <c r="Q321" s="70"/>
      <c r="R321" s="70"/>
      <c r="S321" s="70"/>
      <c r="T321" s="70"/>
      <c r="U321" s="70"/>
      <c r="V321" s="70"/>
      <c r="W321" s="70"/>
      <c r="X321" s="70"/>
    </row>
    <row r="322" ht="15.75" customHeight="1">
      <c r="A322" s="70"/>
      <c r="B322" s="70"/>
      <c r="C322" s="80"/>
      <c r="D322" s="70"/>
      <c r="E322" s="70"/>
      <c r="F322" s="70"/>
      <c r="G322" s="70"/>
      <c r="H322" s="70"/>
      <c r="I322" s="70"/>
      <c r="J322" s="70"/>
      <c r="K322" s="70"/>
      <c r="L322" s="70"/>
      <c r="M322" s="70"/>
      <c r="N322" s="70"/>
      <c r="O322" s="70"/>
      <c r="P322" s="70"/>
      <c r="Q322" s="70"/>
      <c r="R322" s="70"/>
      <c r="S322" s="70"/>
      <c r="T322" s="70"/>
      <c r="U322" s="70"/>
      <c r="V322" s="70"/>
      <c r="W322" s="70"/>
      <c r="X322" s="70"/>
    </row>
    <row r="323" ht="15.75" customHeight="1">
      <c r="A323" s="70"/>
      <c r="B323" s="70"/>
      <c r="C323" s="80"/>
      <c r="D323" s="70"/>
      <c r="E323" s="70"/>
      <c r="F323" s="70"/>
      <c r="G323" s="70"/>
      <c r="H323" s="70"/>
      <c r="I323" s="70"/>
      <c r="J323" s="70"/>
      <c r="K323" s="70"/>
      <c r="L323" s="70"/>
      <c r="M323" s="70"/>
      <c r="N323" s="70"/>
      <c r="O323" s="70"/>
      <c r="P323" s="70"/>
      <c r="Q323" s="70"/>
      <c r="R323" s="70"/>
      <c r="S323" s="70"/>
      <c r="T323" s="70"/>
      <c r="U323" s="70"/>
      <c r="V323" s="70"/>
      <c r="W323" s="70"/>
      <c r="X323" s="70"/>
    </row>
    <row r="324" ht="15.75" customHeight="1">
      <c r="A324" s="70"/>
      <c r="B324" s="70"/>
      <c r="C324" s="80"/>
      <c r="D324" s="70"/>
      <c r="E324" s="70"/>
      <c r="F324" s="70"/>
      <c r="G324" s="70"/>
      <c r="H324" s="70"/>
      <c r="I324" s="70"/>
      <c r="J324" s="70"/>
      <c r="K324" s="70"/>
      <c r="L324" s="70"/>
      <c r="M324" s="70"/>
      <c r="N324" s="70"/>
      <c r="O324" s="70"/>
      <c r="P324" s="70"/>
      <c r="Q324" s="70"/>
      <c r="R324" s="70"/>
      <c r="S324" s="70"/>
      <c r="T324" s="70"/>
      <c r="U324" s="70"/>
      <c r="V324" s="70"/>
      <c r="W324" s="70"/>
      <c r="X324" s="70"/>
    </row>
    <row r="325" ht="15.75" customHeight="1">
      <c r="A325" s="70"/>
      <c r="B325" s="70"/>
      <c r="C325" s="80"/>
      <c r="D325" s="70"/>
      <c r="E325" s="70"/>
      <c r="F325" s="70"/>
      <c r="G325" s="70"/>
      <c r="H325" s="70"/>
      <c r="I325" s="70"/>
      <c r="J325" s="70"/>
      <c r="K325" s="70"/>
      <c r="L325" s="70"/>
      <c r="M325" s="70"/>
      <c r="N325" s="70"/>
      <c r="O325" s="70"/>
      <c r="P325" s="70"/>
      <c r="Q325" s="70"/>
      <c r="R325" s="70"/>
      <c r="S325" s="70"/>
      <c r="T325" s="70"/>
      <c r="U325" s="70"/>
      <c r="V325" s="70"/>
      <c r="W325" s="70"/>
      <c r="X325" s="70"/>
    </row>
    <row r="326" ht="15.75" customHeight="1">
      <c r="A326" s="70"/>
      <c r="B326" s="70"/>
      <c r="C326" s="80"/>
      <c r="D326" s="70"/>
      <c r="E326" s="70"/>
      <c r="F326" s="70"/>
      <c r="G326" s="70"/>
      <c r="H326" s="70"/>
      <c r="I326" s="70"/>
      <c r="J326" s="70"/>
      <c r="K326" s="70"/>
      <c r="L326" s="70"/>
      <c r="M326" s="70"/>
      <c r="N326" s="70"/>
      <c r="O326" s="70"/>
      <c r="P326" s="70"/>
      <c r="Q326" s="70"/>
      <c r="R326" s="70"/>
      <c r="S326" s="70"/>
      <c r="T326" s="70"/>
      <c r="U326" s="70"/>
      <c r="V326" s="70"/>
      <c r="W326" s="70"/>
      <c r="X326" s="70"/>
    </row>
    <row r="327" ht="15.75" customHeight="1">
      <c r="A327" s="70"/>
      <c r="B327" s="70"/>
      <c r="C327" s="80"/>
      <c r="D327" s="70"/>
      <c r="E327" s="70"/>
      <c r="F327" s="70"/>
      <c r="G327" s="70"/>
      <c r="H327" s="70"/>
      <c r="I327" s="70"/>
      <c r="J327" s="70"/>
      <c r="K327" s="70"/>
      <c r="L327" s="70"/>
      <c r="M327" s="70"/>
      <c r="N327" s="70"/>
      <c r="O327" s="70"/>
      <c r="P327" s="70"/>
      <c r="Q327" s="70"/>
      <c r="R327" s="70"/>
      <c r="S327" s="70"/>
      <c r="T327" s="70"/>
      <c r="U327" s="70"/>
      <c r="V327" s="70"/>
      <c r="W327" s="70"/>
      <c r="X327" s="70"/>
    </row>
    <row r="328" ht="15.75" customHeight="1">
      <c r="A328" s="70"/>
      <c r="B328" s="70"/>
      <c r="C328" s="80"/>
      <c r="D328" s="70"/>
      <c r="E328" s="70"/>
      <c r="F328" s="70"/>
      <c r="G328" s="70"/>
      <c r="H328" s="70"/>
      <c r="I328" s="70"/>
      <c r="J328" s="70"/>
      <c r="K328" s="70"/>
      <c r="L328" s="70"/>
      <c r="M328" s="70"/>
      <c r="N328" s="70"/>
      <c r="O328" s="70"/>
      <c r="P328" s="70"/>
      <c r="Q328" s="70"/>
      <c r="R328" s="70"/>
      <c r="S328" s="70"/>
      <c r="T328" s="70"/>
      <c r="U328" s="70"/>
      <c r="V328" s="70"/>
      <c r="W328" s="70"/>
      <c r="X328" s="70"/>
    </row>
    <row r="329" ht="15.75" customHeight="1">
      <c r="A329" s="70"/>
      <c r="B329" s="70"/>
      <c r="C329" s="80"/>
      <c r="D329" s="70"/>
      <c r="E329" s="70"/>
      <c r="F329" s="70"/>
      <c r="G329" s="70"/>
      <c r="H329" s="70"/>
      <c r="I329" s="70"/>
      <c r="J329" s="70"/>
      <c r="K329" s="70"/>
      <c r="L329" s="70"/>
      <c r="M329" s="70"/>
      <c r="N329" s="70"/>
      <c r="O329" s="70"/>
      <c r="P329" s="70"/>
      <c r="Q329" s="70"/>
      <c r="R329" s="70"/>
      <c r="S329" s="70"/>
      <c r="T329" s="70"/>
      <c r="U329" s="70"/>
      <c r="V329" s="70"/>
      <c r="W329" s="70"/>
      <c r="X329" s="70"/>
    </row>
    <row r="330" ht="15.75" customHeight="1">
      <c r="A330" s="70"/>
      <c r="B330" s="70"/>
      <c r="C330" s="80"/>
      <c r="D330" s="70"/>
      <c r="E330" s="70"/>
      <c r="F330" s="70"/>
      <c r="G330" s="70"/>
      <c r="H330" s="70"/>
      <c r="I330" s="70"/>
      <c r="J330" s="70"/>
      <c r="K330" s="70"/>
      <c r="L330" s="70"/>
      <c r="M330" s="70"/>
      <c r="N330" s="70"/>
      <c r="O330" s="70"/>
      <c r="P330" s="70"/>
      <c r="Q330" s="70"/>
      <c r="R330" s="70"/>
      <c r="S330" s="70"/>
      <c r="T330" s="70"/>
      <c r="U330" s="70"/>
      <c r="V330" s="70"/>
      <c r="W330" s="70"/>
      <c r="X330" s="70"/>
    </row>
    <row r="331" ht="15.75" customHeight="1">
      <c r="A331" s="70"/>
      <c r="B331" s="70"/>
      <c r="C331" s="80"/>
      <c r="D331" s="70"/>
      <c r="E331" s="70"/>
      <c r="F331" s="70"/>
      <c r="G331" s="70"/>
      <c r="H331" s="70"/>
      <c r="I331" s="70"/>
      <c r="J331" s="70"/>
      <c r="K331" s="70"/>
      <c r="L331" s="70"/>
      <c r="M331" s="70"/>
      <c r="N331" s="70"/>
      <c r="O331" s="70"/>
      <c r="P331" s="70"/>
      <c r="Q331" s="70"/>
      <c r="R331" s="70"/>
      <c r="S331" s="70"/>
      <c r="T331" s="70"/>
      <c r="U331" s="70"/>
      <c r="V331" s="70"/>
      <c r="W331" s="70"/>
      <c r="X331" s="70"/>
    </row>
    <row r="332" ht="15.75" customHeight="1">
      <c r="A332" s="70"/>
      <c r="B332" s="70"/>
      <c r="C332" s="80"/>
      <c r="D332" s="70"/>
      <c r="E332" s="70"/>
      <c r="F332" s="70"/>
      <c r="G332" s="70"/>
      <c r="H332" s="70"/>
      <c r="I332" s="70"/>
      <c r="J332" s="70"/>
      <c r="K332" s="70"/>
      <c r="L332" s="70"/>
      <c r="M332" s="70"/>
      <c r="N332" s="70"/>
      <c r="O332" s="70"/>
      <c r="P332" s="70"/>
      <c r="Q332" s="70"/>
      <c r="R332" s="70"/>
      <c r="S332" s="70"/>
      <c r="T332" s="70"/>
      <c r="U332" s="70"/>
      <c r="V332" s="70"/>
      <c r="W332" s="70"/>
      <c r="X332" s="70"/>
    </row>
    <row r="333" ht="15.75" customHeight="1">
      <c r="A333" s="70"/>
      <c r="B333" s="70"/>
      <c r="C333" s="80"/>
      <c r="D333" s="70"/>
      <c r="E333" s="70"/>
      <c r="F333" s="70"/>
      <c r="G333" s="70"/>
      <c r="H333" s="70"/>
      <c r="I333" s="70"/>
      <c r="J333" s="70"/>
      <c r="K333" s="70"/>
      <c r="L333" s="70"/>
      <c r="M333" s="70"/>
      <c r="N333" s="70"/>
      <c r="O333" s="70"/>
      <c r="P333" s="70"/>
      <c r="Q333" s="70"/>
      <c r="R333" s="70"/>
      <c r="S333" s="70"/>
      <c r="T333" s="70"/>
      <c r="U333" s="70"/>
      <c r="V333" s="70"/>
      <c r="W333" s="70"/>
      <c r="X333" s="70"/>
    </row>
    <row r="334" ht="15.75" customHeight="1">
      <c r="A334" s="70"/>
      <c r="B334" s="70"/>
      <c r="C334" s="80"/>
      <c r="D334" s="70"/>
      <c r="E334" s="70"/>
      <c r="F334" s="70"/>
      <c r="G334" s="70"/>
      <c r="H334" s="70"/>
      <c r="I334" s="70"/>
      <c r="J334" s="70"/>
      <c r="K334" s="70"/>
      <c r="L334" s="70"/>
      <c r="M334" s="70"/>
      <c r="N334" s="70"/>
      <c r="O334" s="70"/>
      <c r="P334" s="70"/>
      <c r="Q334" s="70"/>
      <c r="R334" s="70"/>
      <c r="S334" s="70"/>
      <c r="T334" s="70"/>
      <c r="U334" s="70"/>
      <c r="V334" s="70"/>
      <c r="W334" s="70"/>
      <c r="X334" s="70"/>
    </row>
    <row r="335" ht="15.75" customHeight="1">
      <c r="A335" s="70"/>
      <c r="B335" s="70"/>
      <c r="C335" s="80"/>
      <c r="D335" s="70"/>
      <c r="E335" s="70"/>
      <c r="F335" s="70"/>
      <c r="G335" s="70"/>
      <c r="H335" s="70"/>
      <c r="I335" s="70"/>
      <c r="J335" s="70"/>
      <c r="K335" s="70"/>
      <c r="L335" s="70"/>
      <c r="M335" s="70"/>
      <c r="N335" s="70"/>
      <c r="O335" s="70"/>
      <c r="P335" s="70"/>
      <c r="Q335" s="70"/>
      <c r="R335" s="70"/>
      <c r="S335" s="70"/>
      <c r="T335" s="70"/>
      <c r="U335" s="70"/>
      <c r="V335" s="70"/>
      <c r="W335" s="70"/>
      <c r="X335" s="70"/>
    </row>
    <row r="336" ht="15.75" customHeight="1">
      <c r="A336" s="70"/>
      <c r="B336" s="70"/>
      <c r="C336" s="80"/>
      <c r="D336" s="70"/>
      <c r="E336" s="70"/>
      <c r="F336" s="70"/>
      <c r="G336" s="70"/>
      <c r="H336" s="70"/>
      <c r="I336" s="70"/>
      <c r="J336" s="70"/>
      <c r="K336" s="70"/>
      <c r="L336" s="70"/>
      <c r="M336" s="70"/>
      <c r="N336" s="70"/>
      <c r="O336" s="70"/>
      <c r="P336" s="70"/>
      <c r="Q336" s="70"/>
      <c r="R336" s="70"/>
      <c r="S336" s="70"/>
      <c r="T336" s="70"/>
      <c r="U336" s="70"/>
      <c r="V336" s="70"/>
      <c r="W336" s="70"/>
      <c r="X336" s="70"/>
    </row>
    <row r="337" ht="15.75" customHeight="1">
      <c r="A337" s="70"/>
      <c r="B337" s="70"/>
      <c r="C337" s="80"/>
      <c r="D337" s="70"/>
      <c r="E337" s="70"/>
      <c r="F337" s="70"/>
      <c r="G337" s="70"/>
      <c r="H337" s="70"/>
      <c r="I337" s="70"/>
      <c r="J337" s="70"/>
      <c r="K337" s="70"/>
      <c r="L337" s="70"/>
      <c r="M337" s="70"/>
      <c r="N337" s="70"/>
      <c r="O337" s="70"/>
      <c r="P337" s="70"/>
      <c r="Q337" s="70"/>
      <c r="R337" s="70"/>
      <c r="S337" s="70"/>
      <c r="T337" s="70"/>
      <c r="U337" s="70"/>
      <c r="V337" s="70"/>
      <c r="W337" s="70"/>
      <c r="X337" s="70"/>
    </row>
    <row r="338" ht="15.75" customHeight="1">
      <c r="A338" s="70"/>
      <c r="B338" s="70"/>
      <c r="C338" s="80"/>
      <c r="D338" s="70"/>
      <c r="E338" s="70"/>
      <c r="F338" s="70"/>
      <c r="G338" s="70"/>
      <c r="H338" s="70"/>
      <c r="I338" s="70"/>
      <c r="J338" s="70"/>
      <c r="K338" s="70"/>
      <c r="L338" s="70"/>
      <c r="M338" s="70"/>
      <c r="N338" s="70"/>
      <c r="O338" s="70"/>
      <c r="P338" s="70"/>
      <c r="Q338" s="70"/>
      <c r="R338" s="70"/>
      <c r="S338" s="70"/>
      <c r="T338" s="70"/>
      <c r="U338" s="70"/>
      <c r="V338" s="70"/>
      <c r="W338" s="70"/>
      <c r="X338" s="70"/>
    </row>
    <row r="339" ht="15.75" customHeight="1">
      <c r="A339" s="70"/>
      <c r="B339" s="70"/>
      <c r="C339" s="80"/>
      <c r="D339" s="70"/>
      <c r="E339" s="70"/>
      <c r="F339" s="70"/>
      <c r="G339" s="70"/>
      <c r="H339" s="70"/>
      <c r="I339" s="70"/>
      <c r="J339" s="70"/>
      <c r="K339" s="70"/>
      <c r="L339" s="70"/>
      <c r="M339" s="70"/>
      <c r="N339" s="70"/>
      <c r="O339" s="70"/>
      <c r="P339" s="70"/>
      <c r="Q339" s="70"/>
      <c r="R339" s="70"/>
      <c r="S339" s="70"/>
      <c r="T339" s="70"/>
      <c r="U339" s="70"/>
      <c r="V339" s="70"/>
      <c r="W339" s="70"/>
      <c r="X339" s="70"/>
    </row>
    <row r="340" ht="15.75" customHeight="1">
      <c r="A340" s="70"/>
      <c r="B340" s="70"/>
      <c r="C340" s="80"/>
      <c r="D340" s="70"/>
      <c r="E340" s="70"/>
      <c r="F340" s="70"/>
      <c r="G340" s="70"/>
      <c r="H340" s="70"/>
      <c r="I340" s="70"/>
      <c r="J340" s="70"/>
      <c r="K340" s="70"/>
      <c r="L340" s="70"/>
      <c r="M340" s="70"/>
      <c r="N340" s="70"/>
      <c r="O340" s="70"/>
      <c r="P340" s="70"/>
      <c r="Q340" s="70"/>
      <c r="R340" s="70"/>
      <c r="S340" s="70"/>
      <c r="T340" s="70"/>
      <c r="U340" s="70"/>
      <c r="V340" s="70"/>
      <c r="W340" s="70"/>
      <c r="X340" s="70"/>
    </row>
    <row r="341" ht="15.75" customHeight="1">
      <c r="A341" s="70"/>
      <c r="B341" s="70"/>
      <c r="C341" s="80"/>
      <c r="D341" s="70"/>
      <c r="E341" s="70"/>
      <c r="F341" s="70"/>
      <c r="G341" s="70"/>
      <c r="H341" s="70"/>
      <c r="I341" s="70"/>
      <c r="J341" s="70"/>
      <c r="K341" s="70"/>
      <c r="L341" s="70"/>
      <c r="M341" s="70"/>
      <c r="N341" s="70"/>
      <c r="O341" s="70"/>
      <c r="P341" s="70"/>
      <c r="Q341" s="70"/>
      <c r="R341" s="70"/>
      <c r="S341" s="70"/>
      <c r="T341" s="70"/>
      <c r="U341" s="70"/>
      <c r="V341" s="70"/>
      <c r="W341" s="70"/>
      <c r="X341" s="70"/>
    </row>
    <row r="342" ht="15.75" customHeight="1">
      <c r="A342" s="70"/>
      <c r="B342" s="70"/>
      <c r="C342" s="80"/>
      <c r="D342" s="70"/>
      <c r="E342" s="70"/>
      <c r="F342" s="70"/>
      <c r="G342" s="70"/>
      <c r="H342" s="70"/>
      <c r="I342" s="70"/>
      <c r="J342" s="70"/>
      <c r="K342" s="70"/>
      <c r="L342" s="70"/>
      <c r="M342" s="70"/>
      <c r="N342" s="70"/>
      <c r="O342" s="70"/>
      <c r="P342" s="70"/>
      <c r="Q342" s="70"/>
      <c r="R342" s="70"/>
      <c r="S342" s="70"/>
      <c r="T342" s="70"/>
      <c r="U342" s="70"/>
      <c r="V342" s="70"/>
      <c r="W342" s="70"/>
      <c r="X342" s="70"/>
    </row>
    <row r="343" ht="15.75" customHeight="1">
      <c r="A343" s="70"/>
      <c r="B343" s="70"/>
      <c r="C343" s="80"/>
      <c r="D343" s="70"/>
      <c r="E343" s="70"/>
      <c r="F343" s="70"/>
      <c r="G343" s="70"/>
      <c r="H343" s="70"/>
      <c r="I343" s="70"/>
      <c r="J343" s="70"/>
      <c r="K343" s="70"/>
      <c r="L343" s="70"/>
      <c r="M343" s="70"/>
      <c r="N343" s="70"/>
      <c r="O343" s="70"/>
      <c r="P343" s="70"/>
      <c r="Q343" s="70"/>
      <c r="R343" s="70"/>
      <c r="S343" s="70"/>
      <c r="T343" s="70"/>
      <c r="U343" s="70"/>
      <c r="V343" s="70"/>
      <c r="W343" s="70"/>
      <c r="X343" s="70"/>
    </row>
    <row r="344" ht="15.75" customHeight="1">
      <c r="A344" s="70"/>
      <c r="B344" s="70"/>
      <c r="C344" s="80"/>
      <c r="D344" s="70"/>
      <c r="E344" s="70"/>
      <c r="F344" s="70"/>
      <c r="G344" s="70"/>
      <c r="H344" s="70"/>
      <c r="I344" s="70"/>
      <c r="J344" s="70"/>
      <c r="K344" s="70"/>
      <c r="L344" s="70"/>
      <c r="M344" s="70"/>
      <c r="N344" s="70"/>
      <c r="O344" s="70"/>
      <c r="P344" s="70"/>
      <c r="Q344" s="70"/>
      <c r="R344" s="70"/>
      <c r="S344" s="70"/>
      <c r="T344" s="70"/>
      <c r="U344" s="70"/>
      <c r="V344" s="70"/>
      <c r="W344" s="70"/>
      <c r="X344" s="70"/>
    </row>
    <row r="345" ht="15.75" customHeight="1">
      <c r="A345" s="70"/>
      <c r="B345" s="70"/>
      <c r="C345" s="80"/>
      <c r="D345" s="70"/>
      <c r="E345" s="70"/>
      <c r="F345" s="70"/>
      <c r="G345" s="70"/>
      <c r="H345" s="70"/>
      <c r="I345" s="70"/>
      <c r="J345" s="70"/>
      <c r="K345" s="70"/>
      <c r="L345" s="70"/>
      <c r="M345" s="70"/>
      <c r="N345" s="70"/>
      <c r="O345" s="70"/>
      <c r="P345" s="70"/>
      <c r="Q345" s="70"/>
      <c r="R345" s="70"/>
      <c r="S345" s="70"/>
      <c r="T345" s="70"/>
      <c r="U345" s="70"/>
      <c r="V345" s="70"/>
      <c r="W345" s="70"/>
      <c r="X345" s="70"/>
    </row>
    <row r="346" ht="15.75" customHeight="1">
      <c r="A346" s="70"/>
      <c r="B346" s="70"/>
      <c r="C346" s="80"/>
      <c r="D346" s="70"/>
      <c r="E346" s="70"/>
      <c r="F346" s="70"/>
      <c r="G346" s="70"/>
      <c r="H346" s="70"/>
      <c r="I346" s="70"/>
      <c r="J346" s="70"/>
      <c r="K346" s="70"/>
      <c r="L346" s="70"/>
      <c r="M346" s="70"/>
      <c r="N346" s="70"/>
      <c r="O346" s="70"/>
      <c r="P346" s="70"/>
      <c r="Q346" s="70"/>
      <c r="R346" s="70"/>
      <c r="S346" s="70"/>
      <c r="T346" s="70"/>
      <c r="U346" s="70"/>
      <c r="V346" s="70"/>
      <c r="W346" s="70"/>
      <c r="X346" s="70"/>
    </row>
    <row r="347" ht="15.75" customHeight="1">
      <c r="A347" s="70"/>
      <c r="B347" s="70"/>
      <c r="C347" s="80"/>
      <c r="D347" s="70"/>
      <c r="E347" s="70"/>
      <c r="F347" s="70"/>
      <c r="G347" s="70"/>
      <c r="H347" s="70"/>
      <c r="I347" s="70"/>
      <c r="J347" s="70"/>
      <c r="K347" s="70"/>
      <c r="L347" s="70"/>
      <c r="M347" s="70"/>
      <c r="N347" s="70"/>
      <c r="O347" s="70"/>
      <c r="P347" s="70"/>
      <c r="Q347" s="70"/>
      <c r="R347" s="70"/>
      <c r="S347" s="70"/>
      <c r="T347" s="70"/>
      <c r="U347" s="70"/>
      <c r="V347" s="70"/>
      <c r="W347" s="70"/>
      <c r="X347" s="70"/>
    </row>
    <row r="348" ht="15.75" customHeight="1">
      <c r="A348" s="70"/>
      <c r="B348" s="70"/>
      <c r="C348" s="80"/>
      <c r="D348" s="70"/>
      <c r="E348" s="70"/>
      <c r="F348" s="70"/>
      <c r="G348" s="70"/>
      <c r="H348" s="70"/>
      <c r="I348" s="70"/>
      <c r="J348" s="70"/>
      <c r="K348" s="70"/>
      <c r="L348" s="70"/>
      <c r="M348" s="70"/>
      <c r="N348" s="70"/>
      <c r="O348" s="70"/>
      <c r="P348" s="70"/>
      <c r="Q348" s="70"/>
      <c r="R348" s="70"/>
      <c r="S348" s="70"/>
      <c r="T348" s="70"/>
      <c r="U348" s="70"/>
      <c r="V348" s="70"/>
      <c r="W348" s="70"/>
      <c r="X348" s="70"/>
    </row>
    <row r="349" ht="15.75" customHeight="1">
      <c r="A349" s="70"/>
      <c r="B349" s="70"/>
      <c r="C349" s="80"/>
      <c r="D349" s="70"/>
      <c r="E349" s="70"/>
      <c r="F349" s="70"/>
      <c r="G349" s="70"/>
      <c r="H349" s="70"/>
      <c r="I349" s="70"/>
      <c r="J349" s="70"/>
      <c r="K349" s="70"/>
      <c r="L349" s="70"/>
      <c r="M349" s="70"/>
      <c r="N349" s="70"/>
      <c r="O349" s="70"/>
      <c r="P349" s="70"/>
      <c r="Q349" s="70"/>
      <c r="R349" s="70"/>
      <c r="S349" s="70"/>
      <c r="T349" s="70"/>
      <c r="U349" s="70"/>
      <c r="V349" s="70"/>
      <c r="W349" s="70"/>
      <c r="X349" s="70"/>
    </row>
    <row r="350" ht="15.75" customHeight="1">
      <c r="A350" s="70"/>
      <c r="B350" s="70"/>
      <c r="C350" s="80"/>
      <c r="D350" s="70"/>
      <c r="E350" s="70"/>
      <c r="F350" s="70"/>
      <c r="G350" s="70"/>
      <c r="H350" s="70"/>
      <c r="I350" s="70"/>
      <c r="J350" s="70"/>
      <c r="K350" s="70"/>
      <c r="L350" s="70"/>
      <c r="M350" s="70"/>
      <c r="N350" s="70"/>
      <c r="O350" s="70"/>
      <c r="P350" s="70"/>
      <c r="Q350" s="70"/>
      <c r="R350" s="70"/>
      <c r="S350" s="70"/>
      <c r="T350" s="70"/>
      <c r="U350" s="70"/>
      <c r="V350" s="70"/>
      <c r="W350" s="70"/>
      <c r="X350" s="70"/>
    </row>
    <row r="351" ht="15.75" customHeight="1">
      <c r="A351" s="70"/>
      <c r="B351" s="70"/>
      <c r="C351" s="80"/>
      <c r="D351" s="70"/>
      <c r="E351" s="70"/>
      <c r="F351" s="70"/>
      <c r="G351" s="70"/>
      <c r="H351" s="70"/>
      <c r="I351" s="70"/>
      <c r="J351" s="70"/>
      <c r="K351" s="70"/>
      <c r="L351" s="70"/>
      <c r="M351" s="70"/>
      <c r="N351" s="70"/>
      <c r="O351" s="70"/>
      <c r="P351" s="70"/>
      <c r="Q351" s="70"/>
      <c r="R351" s="70"/>
      <c r="S351" s="70"/>
      <c r="T351" s="70"/>
      <c r="U351" s="70"/>
      <c r="V351" s="70"/>
      <c r="W351" s="70"/>
      <c r="X351" s="70"/>
    </row>
    <row r="352" ht="15.75" customHeight="1">
      <c r="A352" s="70"/>
      <c r="B352" s="70"/>
      <c r="C352" s="80"/>
      <c r="D352" s="70"/>
      <c r="E352" s="70"/>
      <c r="F352" s="70"/>
      <c r="G352" s="70"/>
      <c r="H352" s="70"/>
      <c r="I352" s="70"/>
      <c r="J352" s="70"/>
      <c r="K352" s="70"/>
      <c r="L352" s="70"/>
      <c r="M352" s="70"/>
      <c r="N352" s="70"/>
      <c r="O352" s="70"/>
      <c r="P352" s="70"/>
      <c r="Q352" s="70"/>
      <c r="R352" s="70"/>
      <c r="S352" s="70"/>
      <c r="T352" s="70"/>
      <c r="U352" s="70"/>
      <c r="V352" s="70"/>
      <c r="W352" s="70"/>
      <c r="X352" s="70"/>
    </row>
    <row r="353" ht="15.75" customHeight="1">
      <c r="A353" s="70"/>
      <c r="B353" s="70"/>
      <c r="C353" s="80"/>
      <c r="D353" s="70"/>
      <c r="E353" s="70"/>
      <c r="F353" s="70"/>
      <c r="G353" s="70"/>
      <c r="H353" s="70"/>
      <c r="I353" s="70"/>
      <c r="J353" s="70"/>
      <c r="K353" s="70"/>
      <c r="L353" s="70"/>
      <c r="M353" s="70"/>
      <c r="N353" s="70"/>
      <c r="O353" s="70"/>
      <c r="P353" s="70"/>
      <c r="Q353" s="70"/>
      <c r="R353" s="70"/>
      <c r="S353" s="70"/>
      <c r="T353" s="70"/>
      <c r="U353" s="70"/>
      <c r="V353" s="70"/>
      <c r="W353" s="70"/>
      <c r="X353" s="70"/>
    </row>
    <row r="354" ht="15.75" customHeight="1">
      <c r="A354" s="70"/>
      <c r="B354" s="70"/>
      <c r="C354" s="80"/>
      <c r="D354" s="70"/>
      <c r="E354" s="70"/>
      <c r="F354" s="70"/>
      <c r="G354" s="70"/>
      <c r="H354" s="70"/>
      <c r="I354" s="70"/>
      <c r="J354" s="70"/>
      <c r="K354" s="70"/>
      <c r="L354" s="70"/>
      <c r="M354" s="70"/>
      <c r="N354" s="70"/>
      <c r="O354" s="70"/>
      <c r="P354" s="70"/>
      <c r="Q354" s="70"/>
      <c r="R354" s="70"/>
      <c r="S354" s="70"/>
      <c r="T354" s="70"/>
      <c r="U354" s="70"/>
      <c r="V354" s="70"/>
      <c r="W354" s="70"/>
      <c r="X354" s="70"/>
    </row>
    <row r="355" ht="15.75" customHeight="1">
      <c r="A355" s="70"/>
      <c r="B355" s="70"/>
      <c r="C355" s="80"/>
      <c r="D355" s="70"/>
      <c r="E355" s="70"/>
      <c r="F355" s="70"/>
      <c r="G355" s="70"/>
      <c r="H355" s="70"/>
      <c r="I355" s="70"/>
      <c r="J355" s="70"/>
      <c r="K355" s="70"/>
      <c r="L355" s="70"/>
      <c r="M355" s="70"/>
      <c r="N355" s="70"/>
      <c r="O355" s="70"/>
      <c r="P355" s="70"/>
      <c r="Q355" s="70"/>
      <c r="R355" s="70"/>
      <c r="S355" s="70"/>
      <c r="T355" s="70"/>
      <c r="U355" s="70"/>
      <c r="V355" s="70"/>
      <c r="W355" s="70"/>
      <c r="X355" s="70"/>
    </row>
    <row r="356" ht="15.75" customHeight="1">
      <c r="A356" s="70"/>
      <c r="B356" s="70"/>
      <c r="C356" s="80"/>
      <c r="D356" s="70"/>
      <c r="E356" s="70"/>
      <c r="F356" s="70"/>
      <c r="G356" s="70"/>
      <c r="H356" s="70"/>
      <c r="I356" s="70"/>
      <c r="J356" s="70"/>
      <c r="K356" s="70"/>
      <c r="L356" s="70"/>
      <c r="M356" s="70"/>
      <c r="N356" s="70"/>
      <c r="O356" s="70"/>
      <c r="P356" s="70"/>
      <c r="Q356" s="70"/>
      <c r="R356" s="70"/>
      <c r="S356" s="70"/>
      <c r="T356" s="70"/>
      <c r="U356" s="70"/>
      <c r="V356" s="70"/>
      <c r="W356" s="70"/>
      <c r="X356" s="70"/>
    </row>
    <row r="357" ht="15.75" customHeight="1">
      <c r="A357" s="70"/>
      <c r="B357" s="70"/>
      <c r="C357" s="80"/>
      <c r="D357" s="70"/>
      <c r="E357" s="70"/>
      <c r="F357" s="70"/>
      <c r="G357" s="70"/>
      <c r="H357" s="70"/>
      <c r="I357" s="70"/>
      <c r="J357" s="70"/>
      <c r="K357" s="70"/>
      <c r="L357" s="70"/>
      <c r="M357" s="70"/>
      <c r="N357" s="70"/>
      <c r="O357" s="70"/>
      <c r="P357" s="70"/>
      <c r="Q357" s="70"/>
      <c r="R357" s="70"/>
      <c r="S357" s="70"/>
      <c r="T357" s="70"/>
      <c r="U357" s="70"/>
      <c r="V357" s="70"/>
      <c r="W357" s="70"/>
      <c r="X357" s="70"/>
    </row>
    <row r="358" ht="15.75" customHeight="1">
      <c r="A358" s="70"/>
      <c r="B358" s="70"/>
      <c r="C358" s="80"/>
      <c r="D358" s="70"/>
      <c r="E358" s="70"/>
      <c r="F358" s="70"/>
      <c r="G358" s="70"/>
      <c r="H358" s="70"/>
      <c r="I358" s="70"/>
      <c r="J358" s="70"/>
      <c r="K358" s="70"/>
      <c r="L358" s="70"/>
      <c r="M358" s="70"/>
      <c r="N358" s="70"/>
      <c r="O358" s="70"/>
      <c r="P358" s="70"/>
      <c r="Q358" s="70"/>
      <c r="R358" s="70"/>
      <c r="S358" s="70"/>
      <c r="T358" s="70"/>
      <c r="U358" s="70"/>
      <c r="V358" s="70"/>
      <c r="W358" s="70"/>
      <c r="X358" s="70"/>
    </row>
    <row r="359" ht="15.75" customHeight="1">
      <c r="A359" s="70"/>
      <c r="B359" s="70"/>
      <c r="C359" s="80"/>
      <c r="D359" s="70"/>
      <c r="E359" s="70"/>
      <c r="F359" s="70"/>
      <c r="G359" s="70"/>
      <c r="H359" s="70"/>
      <c r="I359" s="70"/>
      <c r="J359" s="70"/>
      <c r="K359" s="70"/>
      <c r="L359" s="70"/>
      <c r="M359" s="70"/>
      <c r="N359" s="70"/>
      <c r="O359" s="70"/>
      <c r="P359" s="70"/>
      <c r="Q359" s="70"/>
      <c r="R359" s="70"/>
      <c r="S359" s="70"/>
      <c r="T359" s="70"/>
      <c r="U359" s="70"/>
      <c r="V359" s="70"/>
      <c r="W359" s="70"/>
      <c r="X359" s="70"/>
    </row>
    <row r="360" ht="15.75" customHeight="1">
      <c r="A360" s="70"/>
      <c r="B360" s="70"/>
      <c r="C360" s="80"/>
      <c r="D360" s="70"/>
      <c r="E360" s="70"/>
      <c r="F360" s="70"/>
      <c r="G360" s="70"/>
      <c r="H360" s="70"/>
      <c r="I360" s="70"/>
      <c r="J360" s="70"/>
      <c r="K360" s="70"/>
      <c r="L360" s="70"/>
      <c r="M360" s="70"/>
      <c r="N360" s="70"/>
      <c r="O360" s="70"/>
      <c r="P360" s="70"/>
      <c r="Q360" s="70"/>
      <c r="R360" s="70"/>
      <c r="S360" s="70"/>
      <c r="T360" s="70"/>
      <c r="U360" s="70"/>
      <c r="V360" s="70"/>
      <c r="W360" s="70"/>
      <c r="X360" s="70"/>
    </row>
    <row r="361" ht="15.75" customHeight="1">
      <c r="A361" s="70"/>
      <c r="B361" s="70"/>
      <c r="C361" s="80"/>
      <c r="D361" s="70"/>
      <c r="E361" s="70"/>
      <c r="F361" s="70"/>
      <c r="G361" s="70"/>
      <c r="H361" s="70"/>
      <c r="I361" s="70"/>
      <c r="J361" s="70"/>
      <c r="K361" s="70"/>
      <c r="L361" s="70"/>
      <c r="M361" s="70"/>
      <c r="N361" s="70"/>
      <c r="O361" s="70"/>
      <c r="P361" s="70"/>
      <c r="Q361" s="70"/>
      <c r="R361" s="70"/>
      <c r="S361" s="70"/>
      <c r="T361" s="70"/>
      <c r="U361" s="70"/>
      <c r="V361" s="70"/>
      <c r="W361" s="70"/>
      <c r="X361" s="70"/>
    </row>
    <row r="362" ht="15.75" customHeight="1">
      <c r="A362" s="70"/>
      <c r="B362" s="70"/>
      <c r="C362" s="80"/>
      <c r="D362" s="70"/>
      <c r="E362" s="70"/>
      <c r="F362" s="70"/>
      <c r="G362" s="70"/>
      <c r="H362" s="70"/>
      <c r="I362" s="70"/>
      <c r="J362" s="70"/>
      <c r="K362" s="70"/>
      <c r="L362" s="70"/>
      <c r="M362" s="70"/>
      <c r="N362" s="70"/>
      <c r="O362" s="70"/>
      <c r="P362" s="70"/>
      <c r="Q362" s="70"/>
      <c r="R362" s="70"/>
      <c r="S362" s="70"/>
      <c r="T362" s="70"/>
      <c r="U362" s="70"/>
      <c r="V362" s="70"/>
      <c r="W362" s="70"/>
      <c r="X362" s="70"/>
    </row>
    <row r="363" ht="15.75" customHeight="1">
      <c r="A363" s="70"/>
      <c r="B363" s="70"/>
      <c r="C363" s="80"/>
      <c r="D363" s="70"/>
      <c r="E363" s="70"/>
      <c r="F363" s="70"/>
      <c r="G363" s="70"/>
      <c r="H363" s="70"/>
      <c r="I363" s="70"/>
      <c r="J363" s="70"/>
      <c r="K363" s="70"/>
      <c r="L363" s="70"/>
      <c r="M363" s="70"/>
      <c r="N363" s="70"/>
      <c r="O363" s="70"/>
      <c r="P363" s="70"/>
      <c r="Q363" s="70"/>
      <c r="R363" s="70"/>
      <c r="S363" s="70"/>
      <c r="T363" s="70"/>
      <c r="U363" s="70"/>
      <c r="V363" s="70"/>
      <c r="W363" s="70"/>
      <c r="X363" s="70"/>
    </row>
    <row r="364" ht="15.75" customHeight="1">
      <c r="A364" s="70"/>
      <c r="B364" s="70"/>
      <c r="C364" s="80"/>
      <c r="D364" s="70"/>
      <c r="E364" s="70"/>
      <c r="F364" s="70"/>
      <c r="G364" s="70"/>
      <c r="H364" s="70"/>
      <c r="I364" s="70"/>
      <c r="J364" s="70"/>
      <c r="K364" s="70"/>
      <c r="L364" s="70"/>
      <c r="M364" s="70"/>
      <c r="N364" s="70"/>
      <c r="O364" s="70"/>
      <c r="P364" s="70"/>
      <c r="Q364" s="70"/>
      <c r="R364" s="70"/>
      <c r="S364" s="70"/>
      <c r="T364" s="70"/>
      <c r="U364" s="70"/>
      <c r="V364" s="70"/>
      <c r="W364" s="70"/>
      <c r="X364" s="70"/>
    </row>
    <row r="365" ht="15.75" customHeight="1">
      <c r="A365" s="70"/>
      <c r="B365" s="70"/>
      <c r="C365" s="80"/>
      <c r="D365" s="70"/>
      <c r="E365" s="70"/>
      <c r="F365" s="70"/>
      <c r="G365" s="70"/>
      <c r="H365" s="70"/>
      <c r="I365" s="70"/>
      <c r="J365" s="70"/>
      <c r="K365" s="70"/>
      <c r="L365" s="70"/>
      <c r="M365" s="70"/>
      <c r="N365" s="70"/>
      <c r="O365" s="70"/>
      <c r="P365" s="70"/>
      <c r="Q365" s="70"/>
      <c r="R365" s="70"/>
      <c r="S365" s="70"/>
      <c r="T365" s="70"/>
      <c r="U365" s="70"/>
      <c r="V365" s="70"/>
      <c r="W365" s="70"/>
      <c r="X365" s="70"/>
    </row>
    <row r="366" ht="15.75" customHeight="1">
      <c r="A366" s="70"/>
      <c r="B366" s="70"/>
      <c r="C366" s="80"/>
      <c r="D366" s="70"/>
      <c r="E366" s="70"/>
      <c r="F366" s="70"/>
      <c r="G366" s="70"/>
      <c r="H366" s="70"/>
      <c r="I366" s="70"/>
      <c r="J366" s="70"/>
      <c r="K366" s="70"/>
      <c r="L366" s="70"/>
      <c r="M366" s="70"/>
      <c r="N366" s="70"/>
      <c r="O366" s="70"/>
      <c r="P366" s="70"/>
      <c r="Q366" s="70"/>
      <c r="R366" s="70"/>
      <c r="S366" s="70"/>
      <c r="T366" s="70"/>
      <c r="U366" s="70"/>
      <c r="V366" s="70"/>
      <c r="W366" s="70"/>
      <c r="X366" s="70"/>
    </row>
    <row r="367" ht="15.75" customHeight="1">
      <c r="A367" s="70"/>
      <c r="B367" s="70"/>
      <c r="C367" s="80"/>
      <c r="D367" s="70"/>
      <c r="E367" s="70"/>
      <c r="F367" s="70"/>
      <c r="G367" s="70"/>
      <c r="H367" s="70"/>
      <c r="I367" s="70"/>
      <c r="J367" s="70"/>
      <c r="K367" s="70"/>
      <c r="L367" s="70"/>
      <c r="M367" s="70"/>
      <c r="N367" s="70"/>
      <c r="O367" s="70"/>
      <c r="P367" s="70"/>
      <c r="Q367" s="70"/>
      <c r="R367" s="70"/>
      <c r="S367" s="70"/>
      <c r="T367" s="70"/>
      <c r="U367" s="70"/>
      <c r="V367" s="70"/>
      <c r="W367" s="70"/>
      <c r="X367" s="70"/>
    </row>
    <row r="368" ht="15.75" customHeight="1">
      <c r="A368" s="70"/>
      <c r="B368" s="70"/>
      <c r="C368" s="80"/>
      <c r="D368" s="70"/>
      <c r="E368" s="70"/>
      <c r="F368" s="70"/>
      <c r="G368" s="70"/>
      <c r="H368" s="70"/>
      <c r="I368" s="70"/>
      <c r="J368" s="70"/>
      <c r="K368" s="70"/>
      <c r="L368" s="70"/>
      <c r="M368" s="70"/>
      <c r="N368" s="70"/>
      <c r="O368" s="70"/>
      <c r="P368" s="70"/>
      <c r="Q368" s="70"/>
      <c r="R368" s="70"/>
      <c r="S368" s="70"/>
      <c r="T368" s="70"/>
      <c r="U368" s="70"/>
      <c r="V368" s="70"/>
      <c r="W368" s="70"/>
      <c r="X368" s="70"/>
    </row>
    <row r="369" ht="15.75" customHeight="1">
      <c r="A369" s="70"/>
      <c r="B369" s="70"/>
      <c r="C369" s="80"/>
      <c r="D369" s="70"/>
      <c r="E369" s="70"/>
      <c r="F369" s="70"/>
      <c r="G369" s="70"/>
      <c r="H369" s="70"/>
      <c r="I369" s="70"/>
      <c r="J369" s="70"/>
      <c r="K369" s="70"/>
      <c r="L369" s="70"/>
      <c r="M369" s="70"/>
      <c r="N369" s="70"/>
      <c r="O369" s="70"/>
      <c r="P369" s="70"/>
      <c r="Q369" s="70"/>
      <c r="R369" s="70"/>
      <c r="S369" s="70"/>
      <c r="T369" s="70"/>
      <c r="U369" s="70"/>
      <c r="V369" s="70"/>
      <c r="W369" s="70"/>
      <c r="X369" s="70"/>
    </row>
    <row r="370" ht="15.75" customHeight="1">
      <c r="A370" s="70"/>
      <c r="B370" s="70"/>
      <c r="C370" s="80"/>
      <c r="D370" s="70"/>
      <c r="E370" s="70"/>
      <c r="F370" s="70"/>
      <c r="G370" s="70"/>
      <c r="H370" s="70"/>
      <c r="I370" s="70"/>
      <c r="J370" s="70"/>
      <c r="K370" s="70"/>
      <c r="L370" s="70"/>
      <c r="M370" s="70"/>
      <c r="N370" s="70"/>
      <c r="O370" s="70"/>
      <c r="P370" s="70"/>
      <c r="Q370" s="70"/>
      <c r="R370" s="70"/>
      <c r="S370" s="70"/>
      <c r="T370" s="70"/>
      <c r="U370" s="70"/>
      <c r="V370" s="70"/>
      <c r="W370" s="70"/>
      <c r="X370" s="70"/>
    </row>
    <row r="371" ht="15.75" customHeight="1">
      <c r="A371" s="70"/>
      <c r="B371" s="70"/>
      <c r="C371" s="80"/>
      <c r="D371" s="70"/>
      <c r="E371" s="70"/>
      <c r="F371" s="70"/>
      <c r="G371" s="70"/>
      <c r="H371" s="70"/>
      <c r="I371" s="70"/>
      <c r="J371" s="70"/>
      <c r="K371" s="70"/>
      <c r="L371" s="70"/>
      <c r="M371" s="70"/>
      <c r="N371" s="70"/>
      <c r="O371" s="70"/>
      <c r="P371" s="70"/>
      <c r="Q371" s="70"/>
      <c r="R371" s="70"/>
      <c r="S371" s="70"/>
      <c r="T371" s="70"/>
      <c r="U371" s="70"/>
      <c r="V371" s="70"/>
      <c r="W371" s="70"/>
      <c r="X371" s="70"/>
    </row>
    <row r="372" ht="15.75" customHeight="1">
      <c r="A372" s="70"/>
      <c r="B372" s="70"/>
      <c r="C372" s="80"/>
      <c r="D372" s="70"/>
      <c r="E372" s="70"/>
      <c r="F372" s="70"/>
      <c r="G372" s="70"/>
      <c r="H372" s="70"/>
      <c r="I372" s="70"/>
      <c r="J372" s="70"/>
      <c r="K372" s="70"/>
      <c r="L372" s="70"/>
      <c r="M372" s="70"/>
      <c r="N372" s="70"/>
      <c r="O372" s="70"/>
      <c r="P372" s="70"/>
      <c r="Q372" s="70"/>
      <c r="R372" s="70"/>
      <c r="S372" s="70"/>
      <c r="T372" s="70"/>
      <c r="U372" s="70"/>
      <c r="V372" s="70"/>
      <c r="W372" s="70"/>
      <c r="X372" s="70"/>
    </row>
    <row r="373" ht="15.75" customHeight="1">
      <c r="A373" s="70"/>
      <c r="B373" s="70"/>
      <c r="C373" s="80"/>
      <c r="D373" s="70"/>
      <c r="E373" s="70"/>
      <c r="F373" s="70"/>
      <c r="G373" s="70"/>
      <c r="H373" s="70"/>
      <c r="I373" s="70"/>
      <c r="J373" s="70"/>
      <c r="K373" s="70"/>
      <c r="L373" s="70"/>
      <c r="M373" s="70"/>
      <c r="N373" s="70"/>
      <c r="O373" s="70"/>
      <c r="P373" s="70"/>
      <c r="Q373" s="70"/>
      <c r="R373" s="70"/>
      <c r="S373" s="70"/>
      <c r="T373" s="70"/>
      <c r="U373" s="70"/>
      <c r="V373" s="70"/>
      <c r="W373" s="70"/>
      <c r="X373" s="70"/>
    </row>
    <row r="374" ht="15.75" customHeight="1">
      <c r="A374" s="70"/>
      <c r="B374" s="70"/>
      <c r="C374" s="80"/>
      <c r="D374" s="70"/>
      <c r="E374" s="70"/>
      <c r="F374" s="70"/>
      <c r="G374" s="70"/>
      <c r="H374" s="70"/>
      <c r="I374" s="70"/>
      <c r="J374" s="70"/>
      <c r="K374" s="70"/>
      <c r="L374" s="70"/>
      <c r="M374" s="70"/>
      <c r="N374" s="70"/>
      <c r="O374" s="70"/>
      <c r="P374" s="70"/>
      <c r="Q374" s="70"/>
      <c r="R374" s="70"/>
      <c r="S374" s="70"/>
      <c r="T374" s="70"/>
      <c r="U374" s="70"/>
      <c r="V374" s="70"/>
      <c r="W374" s="70"/>
      <c r="X374" s="70"/>
    </row>
    <row r="375" ht="15.75" customHeight="1">
      <c r="A375" s="70"/>
      <c r="B375" s="70"/>
      <c r="C375" s="80"/>
      <c r="D375" s="70"/>
      <c r="E375" s="70"/>
      <c r="F375" s="70"/>
      <c r="G375" s="70"/>
      <c r="H375" s="70"/>
      <c r="I375" s="70"/>
      <c r="J375" s="70"/>
      <c r="K375" s="70"/>
      <c r="L375" s="70"/>
      <c r="M375" s="70"/>
      <c r="N375" s="70"/>
      <c r="O375" s="70"/>
      <c r="P375" s="70"/>
      <c r="Q375" s="70"/>
      <c r="R375" s="70"/>
      <c r="S375" s="70"/>
      <c r="T375" s="70"/>
      <c r="U375" s="70"/>
      <c r="V375" s="70"/>
      <c r="W375" s="70"/>
      <c r="X375" s="70"/>
    </row>
    <row r="376" ht="15.75" customHeight="1">
      <c r="A376" s="70"/>
      <c r="B376" s="70"/>
      <c r="C376" s="80"/>
      <c r="D376" s="70"/>
      <c r="E376" s="70"/>
      <c r="F376" s="70"/>
      <c r="G376" s="70"/>
      <c r="H376" s="70"/>
      <c r="I376" s="70"/>
      <c r="J376" s="70"/>
      <c r="K376" s="70"/>
      <c r="L376" s="70"/>
      <c r="M376" s="70"/>
      <c r="N376" s="70"/>
      <c r="O376" s="70"/>
      <c r="P376" s="70"/>
      <c r="Q376" s="70"/>
      <c r="R376" s="70"/>
      <c r="S376" s="70"/>
      <c r="T376" s="70"/>
      <c r="U376" s="70"/>
      <c r="V376" s="70"/>
      <c r="W376" s="70"/>
      <c r="X376" s="70"/>
    </row>
    <row r="377" ht="15.75" customHeight="1">
      <c r="A377" s="70"/>
      <c r="B377" s="70"/>
      <c r="C377" s="80"/>
      <c r="D377" s="70"/>
      <c r="E377" s="70"/>
      <c r="F377" s="70"/>
      <c r="G377" s="70"/>
      <c r="H377" s="70"/>
      <c r="I377" s="70"/>
      <c r="J377" s="70"/>
      <c r="K377" s="70"/>
      <c r="L377" s="70"/>
      <c r="M377" s="70"/>
      <c r="N377" s="70"/>
      <c r="O377" s="70"/>
      <c r="P377" s="70"/>
      <c r="Q377" s="70"/>
      <c r="R377" s="70"/>
      <c r="S377" s="70"/>
      <c r="T377" s="70"/>
      <c r="U377" s="70"/>
      <c r="V377" s="70"/>
      <c r="W377" s="70"/>
      <c r="X377" s="70"/>
    </row>
    <row r="378" ht="15.75" customHeight="1">
      <c r="A378" s="70"/>
      <c r="B378" s="70"/>
      <c r="C378" s="80"/>
      <c r="D378" s="70"/>
      <c r="E378" s="70"/>
      <c r="F378" s="70"/>
      <c r="G378" s="70"/>
      <c r="H378" s="70"/>
      <c r="I378" s="70"/>
      <c r="J378" s="70"/>
      <c r="K378" s="70"/>
      <c r="L378" s="70"/>
      <c r="M378" s="70"/>
      <c r="N378" s="70"/>
      <c r="O378" s="70"/>
      <c r="P378" s="70"/>
      <c r="Q378" s="70"/>
      <c r="R378" s="70"/>
      <c r="S378" s="70"/>
      <c r="T378" s="70"/>
      <c r="U378" s="70"/>
      <c r="V378" s="70"/>
      <c r="W378" s="70"/>
      <c r="X378" s="70"/>
    </row>
    <row r="379" ht="15.75" customHeight="1">
      <c r="A379" s="70"/>
      <c r="B379" s="70"/>
      <c r="C379" s="80"/>
      <c r="D379" s="70"/>
      <c r="E379" s="70"/>
      <c r="F379" s="70"/>
      <c r="G379" s="70"/>
      <c r="H379" s="70"/>
      <c r="I379" s="70"/>
      <c r="J379" s="70"/>
      <c r="K379" s="70"/>
      <c r="L379" s="70"/>
      <c r="M379" s="70"/>
      <c r="N379" s="70"/>
      <c r="O379" s="70"/>
      <c r="P379" s="70"/>
      <c r="Q379" s="70"/>
      <c r="R379" s="70"/>
      <c r="S379" s="70"/>
      <c r="T379" s="70"/>
      <c r="U379" s="70"/>
      <c r="V379" s="70"/>
      <c r="W379" s="70"/>
      <c r="X379" s="70"/>
    </row>
    <row r="380" ht="15.75" customHeight="1">
      <c r="A380" s="70"/>
      <c r="B380" s="70"/>
      <c r="C380" s="80"/>
      <c r="D380" s="70"/>
      <c r="E380" s="70"/>
      <c r="F380" s="70"/>
      <c r="G380" s="70"/>
      <c r="H380" s="70"/>
      <c r="I380" s="70"/>
      <c r="J380" s="70"/>
      <c r="K380" s="70"/>
      <c r="L380" s="70"/>
      <c r="M380" s="70"/>
      <c r="N380" s="70"/>
      <c r="O380" s="70"/>
      <c r="P380" s="70"/>
      <c r="Q380" s="70"/>
      <c r="R380" s="70"/>
      <c r="S380" s="70"/>
      <c r="T380" s="70"/>
      <c r="U380" s="70"/>
      <c r="V380" s="70"/>
      <c r="W380" s="70"/>
      <c r="X380" s="70"/>
    </row>
    <row r="381" ht="15.75" customHeight="1">
      <c r="A381" s="70"/>
      <c r="B381" s="70"/>
      <c r="C381" s="80"/>
      <c r="D381" s="70"/>
      <c r="E381" s="70"/>
      <c r="F381" s="70"/>
      <c r="G381" s="70"/>
      <c r="H381" s="70"/>
      <c r="I381" s="70"/>
      <c r="J381" s="70"/>
      <c r="K381" s="70"/>
      <c r="L381" s="70"/>
      <c r="M381" s="70"/>
      <c r="N381" s="70"/>
      <c r="O381" s="70"/>
      <c r="P381" s="70"/>
      <c r="Q381" s="70"/>
      <c r="R381" s="70"/>
      <c r="S381" s="70"/>
      <c r="T381" s="70"/>
      <c r="U381" s="70"/>
      <c r="V381" s="70"/>
      <c r="W381" s="70"/>
      <c r="X381" s="70"/>
    </row>
    <row r="382" ht="15.75" customHeight="1">
      <c r="A382" s="70"/>
      <c r="B382" s="70"/>
      <c r="C382" s="80"/>
      <c r="D382" s="70"/>
      <c r="E382" s="70"/>
      <c r="F382" s="70"/>
      <c r="G382" s="70"/>
      <c r="H382" s="70"/>
      <c r="I382" s="70"/>
      <c r="J382" s="70"/>
      <c r="K382" s="70"/>
      <c r="L382" s="70"/>
      <c r="M382" s="70"/>
      <c r="N382" s="70"/>
      <c r="O382" s="70"/>
      <c r="P382" s="70"/>
      <c r="Q382" s="70"/>
      <c r="R382" s="70"/>
      <c r="S382" s="70"/>
      <c r="T382" s="70"/>
      <c r="U382" s="70"/>
      <c r="V382" s="70"/>
      <c r="W382" s="70"/>
      <c r="X382" s="70"/>
    </row>
    <row r="383" ht="15.75" customHeight="1">
      <c r="A383" s="70"/>
      <c r="B383" s="70"/>
      <c r="C383" s="80"/>
      <c r="D383" s="70"/>
      <c r="E383" s="70"/>
      <c r="F383" s="70"/>
      <c r="G383" s="70"/>
      <c r="H383" s="70"/>
      <c r="I383" s="70"/>
      <c r="J383" s="70"/>
      <c r="K383" s="70"/>
      <c r="L383" s="70"/>
      <c r="M383" s="70"/>
      <c r="N383" s="70"/>
      <c r="O383" s="70"/>
      <c r="P383" s="70"/>
      <c r="Q383" s="70"/>
      <c r="R383" s="70"/>
      <c r="S383" s="70"/>
      <c r="T383" s="70"/>
      <c r="U383" s="70"/>
      <c r="V383" s="70"/>
      <c r="W383" s="70"/>
      <c r="X383" s="70"/>
    </row>
    <row r="384" ht="15.75" customHeight="1">
      <c r="A384" s="70"/>
      <c r="B384" s="70"/>
      <c r="C384" s="80"/>
      <c r="D384" s="70"/>
      <c r="E384" s="70"/>
      <c r="F384" s="70"/>
      <c r="G384" s="70"/>
      <c r="H384" s="70"/>
      <c r="I384" s="70"/>
      <c r="J384" s="70"/>
      <c r="K384" s="70"/>
      <c r="L384" s="70"/>
      <c r="M384" s="70"/>
      <c r="N384" s="70"/>
      <c r="O384" s="70"/>
      <c r="P384" s="70"/>
      <c r="Q384" s="70"/>
      <c r="R384" s="70"/>
      <c r="S384" s="70"/>
      <c r="T384" s="70"/>
      <c r="U384" s="70"/>
      <c r="V384" s="70"/>
      <c r="W384" s="70"/>
      <c r="X384" s="70"/>
    </row>
    <row r="385" ht="15.75" customHeight="1">
      <c r="A385" s="70"/>
      <c r="B385" s="70"/>
      <c r="C385" s="80"/>
      <c r="D385" s="70"/>
      <c r="E385" s="70"/>
      <c r="F385" s="70"/>
      <c r="G385" s="70"/>
      <c r="H385" s="70"/>
      <c r="I385" s="70"/>
      <c r="J385" s="70"/>
      <c r="K385" s="70"/>
      <c r="L385" s="70"/>
      <c r="M385" s="70"/>
      <c r="N385" s="70"/>
      <c r="O385" s="70"/>
      <c r="P385" s="70"/>
      <c r="Q385" s="70"/>
      <c r="R385" s="70"/>
      <c r="S385" s="70"/>
      <c r="T385" s="70"/>
      <c r="U385" s="70"/>
      <c r="V385" s="70"/>
      <c r="W385" s="70"/>
      <c r="X385" s="70"/>
    </row>
    <row r="386" ht="15.75" customHeight="1">
      <c r="A386" s="70"/>
      <c r="B386" s="70"/>
      <c r="C386" s="80"/>
      <c r="D386" s="70"/>
      <c r="E386" s="70"/>
      <c r="F386" s="70"/>
      <c r="G386" s="70"/>
      <c r="H386" s="70"/>
      <c r="I386" s="70"/>
      <c r="J386" s="70"/>
      <c r="K386" s="70"/>
      <c r="L386" s="70"/>
      <c r="M386" s="70"/>
      <c r="N386" s="70"/>
      <c r="O386" s="70"/>
      <c r="P386" s="70"/>
      <c r="Q386" s="70"/>
      <c r="R386" s="70"/>
      <c r="S386" s="70"/>
      <c r="T386" s="70"/>
      <c r="U386" s="70"/>
      <c r="V386" s="70"/>
      <c r="W386" s="70"/>
      <c r="X386" s="70"/>
    </row>
    <row r="387" ht="15.75" customHeight="1">
      <c r="A387" s="70"/>
      <c r="B387" s="70"/>
      <c r="C387" s="80"/>
      <c r="D387" s="70"/>
      <c r="E387" s="70"/>
      <c r="F387" s="70"/>
      <c r="G387" s="70"/>
      <c r="H387" s="70"/>
      <c r="I387" s="70"/>
      <c r="J387" s="70"/>
      <c r="K387" s="70"/>
      <c r="L387" s="70"/>
      <c r="M387" s="70"/>
      <c r="N387" s="70"/>
      <c r="O387" s="70"/>
      <c r="P387" s="70"/>
      <c r="Q387" s="70"/>
      <c r="R387" s="70"/>
      <c r="S387" s="70"/>
      <c r="T387" s="70"/>
      <c r="U387" s="70"/>
      <c r="V387" s="70"/>
      <c r="W387" s="70"/>
      <c r="X387" s="70"/>
    </row>
    <row r="388" ht="15.75" customHeight="1">
      <c r="A388" s="70"/>
      <c r="B388" s="70"/>
      <c r="C388" s="80"/>
      <c r="D388" s="70"/>
      <c r="E388" s="70"/>
      <c r="F388" s="70"/>
      <c r="G388" s="70"/>
      <c r="H388" s="70"/>
      <c r="I388" s="70"/>
      <c r="J388" s="70"/>
      <c r="K388" s="70"/>
      <c r="L388" s="70"/>
      <c r="M388" s="70"/>
      <c r="N388" s="70"/>
      <c r="O388" s="70"/>
      <c r="P388" s="70"/>
      <c r="Q388" s="70"/>
      <c r="R388" s="70"/>
      <c r="S388" s="70"/>
      <c r="T388" s="70"/>
      <c r="U388" s="70"/>
      <c r="V388" s="70"/>
      <c r="W388" s="70"/>
      <c r="X388" s="70"/>
    </row>
    <row r="389" ht="15.75" customHeight="1">
      <c r="A389" s="70"/>
      <c r="B389" s="70"/>
      <c r="C389" s="80"/>
      <c r="D389" s="70"/>
      <c r="E389" s="70"/>
      <c r="F389" s="70"/>
      <c r="G389" s="70"/>
      <c r="H389" s="70"/>
      <c r="I389" s="70"/>
      <c r="J389" s="70"/>
      <c r="K389" s="70"/>
      <c r="L389" s="70"/>
      <c r="M389" s="70"/>
      <c r="N389" s="70"/>
      <c r="O389" s="70"/>
      <c r="P389" s="70"/>
      <c r="Q389" s="70"/>
      <c r="R389" s="70"/>
      <c r="S389" s="70"/>
      <c r="T389" s="70"/>
      <c r="U389" s="70"/>
      <c r="V389" s="70"/>
      <c r="W389" s="70"/>
      <c r="X389" s="70"/>
    </row>
    <row r="390" ht="15.75" customHeight="1">
      <c r="A390" s="70"/>
      <c r="B390" s="70"/>
      <c r="C390" s="80"/>
      <c r="D390" s="70"/>
      <c r="E390" s="70"/>
      <c r="F390" s="70"/>
      <c r="G390" s="70"/>
      <c r="H390" s="70"/>
      <c r="I390" s="70"/>
      <c r="J390" s="70"/>
      <c r="K390" s="70"/>
      <c r="L390" s="70"/>
      <c r="M390" s="70"/>
      <c r="N390" s="70"/>
      <c r="O390" s="70"/>
      <c r="P390" s="70"/>
      <c r="Q390" s="70"/>
      <c r="R390" s="70"/>
      <c r="S390" s="70"/>
      <c r="T390" s="70"/>
      <c r="U390" s="70"/>
      <c r="V390" s="70"/>
      <c r="W390" s="70"/>
      <c r="X390" s="70"/>
    </row>
    <row r="391" ht="15.75" customHeight="1">
      <c r="A391" s="70"/>
      <c r="B391" s="70"/>
      <c r="C391" s="80"/>
      <c r="D391" s="70"/>
      <c r="E391" s="70"/>
      <c r="F391" s="70"/>
      <c r="G391" s="70"/>
      <c r="H391" s="70"/>
      <c r="I391" s="70"/>
      <c r="J391" s="70"/>
      <c r="K391" s="70"/>
      <c r="L391" s="70"/>
      <c r="M391" s="70"/>
      <c r="N391" s="70"/>
      <c r="O391" s="70"/>
      <c r="P391" s="70"/>
      <c r="Q391" s="70"/>
      <c r="R391" s="70"/>
      <c r="S391" s="70"/>
      <c r="T391" s="70"/>
      <c r="U391" s="70"/>
      <c r="V391" s="70"/>
      <c r="W391" s="70"/>
      <c r="X391" s="70"/>
    </row>
    <row r="392" ht="15.75" customHeight="1">
      <c r="A392" s="70"/>
      <c r="B392" s="70"/>
      <c r="C392" s="80"/>
      <c r="D392" s="70"/>
      <c r="E392" s="70"/>
      <c r="F392" s="70"/>
      <c r="G392" s="70"/>
      <c r="H392" s="70"/>
      <c r="I392" s="70"/>
      <c r="J392" s="70"/>
      <c r="K392" s="70"/>
      <c r="L392" s="70"/>
      <c r="M392" s="70"/>
      <c r="N392" s="70"/>
      <c r="O392" s="70"/>
      <c r="P392" s="70"/>
      <c r="Q392" s="70"/>
      <c r="R392" s="70"/>
      <c r="S392" s="70"/>
      <c r="T392" s="70"/>
      <c r="U392" s="70"/>
      <c r="V392" s="70"/>
      <c r="W392" s="70"/>
      <c r="X392" s="70"/>
    </row>
    <row r="393" ht="15.75" customHeight="1">
      <c r="A393" s="70"/>
      <c r="B393" s="70"/>
      <c r="C393" s="80"/>
      <c r="D393" s="70"/>
      <c r="E393" s="70"/>
      <c r="F393" s="70"/>
      <c r="G393" s="70"/>
      <c r="H393" s="70"/>
      <c r="I393" s="70"/>
      <c r="J393" s="70"/>
      <c r="K393" s="70"/>
      <c r="L393" s="70"/>
      <c r="M393" s="70"/>
      <c r="N393" s="70"/>
      <c r="O393" s="70"/>
      <c r="P393" s="70"/>
      <c r="Q393" s="70"/>
      <c r="R393" s="70"/>
      <c r="S393" s="70"/>
      <c r="T393" s="70"/>
      <c r="U393" s="70"/>
      <c r="V393" s="70"/>
      <c r="W393" s="70"/>
      <c r="X393" s="70"/>
    </row>
    <row r="394" ht="15.75" customHeight="1">
      <c r="A394" s="70"/>
      <c r="B394" s="70"/>
      <c r="C394" s="80"/>
      <c r="D394" s="70"/>
      <c r="E394" s="70"/>
      <c r="F394" s="70"/>
      <c r="G394" s="70"/>
      <c r="H394" s="70"/>
      <c r="I394" s="70"/>
      <c r="J394" s="70"/>
      <c r="K394" s="70"/>
      <c r="L394" s="70"/>
      <c r="M394" s="70"/>
      <c r="N394" s="70"/>
      <c r="O394" s="70"/>
      <c r="P394" s="70"/>
      <c r="Q394" s="70"/>
      <c r="R394" s="70"/>
      <c r="S394" s="70"/>
      <c r="T394" s="70"/>
      <c r="U394" s="70"/>
      <c r="V394" s="70"/>
      <c r="W394" s="70"/>
      <c r="X394" s="70"/>
    </row>
    <row r="395" ht="15.75" customHeight="1">
      <c r="A395" s="70"/>
      <c r="B395" s="70"/>
      <c r="C395" s="80"/>
      <c r="D395" s="70"/>
      <c r="E395" s="70"/>
      <c r="F395" s="70"/>
      <c r="G395" s="70"/>
      <c r="H395" s="70"/>
      <c r="I395" s="70"/>
      <c r="J395" s="70"/>
      <c r="K395" s="70"/>
      <c r="L395" s="70"/>
      <c r="M395" s="70"/>
      <c r="N395" s="70"/>
      <c r="O395" s="70"/>
      <c r="P395" s="70"/>
      <c r="Q395" s="70"/>
      <c r="R395" s="70"/>
      <c r="S395" s="70"/>
      <c r="T395" s="70"/>
      <c r="U395" s="70"/>
      <c r="V395" s="70"/>
      <c r="W395" s="70"/>
      <c r="X395" s="70"/>
    </row>
    <row r="396" ht="15.75" customHeight="1">
      <c r="A396" s="70"/>
      <c r="B396" s="70"/>
      <c r="C396" s="80"/>
      <c r="D396" s="70"/>
      <c r="E396" s="70"/>
      <c r="F396" s="70"/>
      <c r="G396" s="70"/>
      <c r="H396" s="70"/>
      <c r="I396" s="70"/>
      <c r="J396" s="70"/>
      <c r="K396" s="70"/>
      <c r="L396" s="70"/>
      <c r="M396" s="70"/>
      <c r="N396" s="70"/>
      <c r="O396" s="70"/>
      <c r="P396" s="70"/>
      <c r="Q396" s="70"/>
      <c r="R396" s="70"/>
      <c r="S396" s="70"/>
      <c r="T396" s="70"/>
      <c r="U396" s="70"/>
      <c r="V396" s="70"/>
      <c r="W396" s="70"/>
      <c r="X396" s="70"/>
    </row>
    <row r="397" ht="15.75" customHeight="1">
      <c r="A397" s="70"/>
      <c r="B397" s="70"/>
      <c r="C397" s="80"/>
      <c r="D397" s="70"/>
      <c r="E397" s="70"/>
      <c r="F397" s="70"/>
      <c r="G397" s="70"/>
      <c r="H397" s="70"/>
      <c r="I397" s="70"/>
      <c r="J397" s="70"/>
      <c r="K397" s="70"/>
      <c r="L397" s="70"/>
      <c r="M397" s="70"/>
      <c r="N397" s="70"/>
      <c r="O397" s="70"/>
      <c r="P397" s="70"/>
      <c r="Q397" s="70"/>
      <c r="R397" s="70"/>
      <c r="S397" s="70"/>
      <c r="T397" s="70"/>
      <c r="U397" s="70"/>
      <c r="V397" s="70"/>
      <c r="W397" s="70"/>
      <c r="X397" s="70"/>
    </row>
    <row r="398" ht="15.75" customHeight="1">
      <c r="A398" s="70"/>
      <c r="B398" s="70"/>
      <c r="C398" s="80"/>
      <c r="D398" s="70"/>
      <c r="E398" s="70"/>
      <c r="F398" s="70"/>
      <c r="G398" s="70"/>
      <c r="H398" s="70"/>
      <c r="I398" s="70"/>
      <c r="J398" s="70"/>
      <c r="K398" s="70"/>
      <c r="L398" s="70"/>
      <c r="M398" s="70"/>
      <c r="N398" s="70"/>
      <c r="O398" s="70"/>
      <c r="P398" s="70"/>
      <c r="Q398" s="70"/>
      <c r="R398" s="70"/>
      <c r="S398" s="70"/>
      <c r="T398" s="70"/>
      <c r="U398" s="70"/>
      <c r="V398" s="70"/>
      <c r="W398" s="70"/>
      <c r="X398" s="70"/>
    </row>
    <row r="399" ht="15.75" customHeight="1">
      <c r="A399" s="70"/>
      <c r="B399" s="70"/>
      <c r="C399" s="80"/>
      <c r="D399" s="70"/>
      <c r="E399" s="70"/>
      <c r="F399" s="70"/>
      <c r="G399" s="70"/>
      <c r="H399" s="70"/>
      <c r="I399" s="70"/>
      <c r="J399" s="70"/>
      <c r="K399" s="70"/>
      <c r="L399" s="70"/>
      <c r="M399" s="70"/>
      <c r="N399" s="70"/>
      <c r="O399" s="70"/>
      <c r="P399" s="70"/>
      <c r="Q399" s="70"/>
      <c r="R399" s="70"/>
      <c r="S399" s="70"/>
      <c r="T399" s="70"/>
      <c r="U399" s="70"/>
      <c r="V399" s="70"/>
      <c r="W399" s="70"/>
      <c r="X399" s="70"/>
    </row>
    <row r="400" ht="15.75" customHeight="1">
      <c r="A400" s="70"/>
      <c r="B400" s="70"/>
      <c r="C400" s="80"/>
      <c r="D400" s="70"/>
      <c r="E400" s="70"/>
      <c r="F400" s="70"/>
      <c r="G400" s="70"/>
      <c r="H400" s="70"/>
      <c r="I400" s="70"/>
      <c r="J400" s="70"/>
      <c r="K400" s="70"/>
      <c r="L400" s="70"/>
      <c r="M400" s="70"/>
      <c r="N400" s="70"/>
      <c r="O400" s="70"/>
      <c r="P400" s="70"/>
      <c r="Q400" s="70"/>
      <c r="R400" s="70"/>
      <c r="S400" s="70"/>
      <c r="T400" s="70"/>
      <c r="U400" s="70"/>
      <c r="V400" s="70"/>
      <c r="W400" s="70"/>
      <c r="X400" s="70"/>
    </row>
    <row r="401" ht="15.75" customHeight="1">
      <c r="A401" s="70"/>
      <c r="B401" s="70"/>
      <c r="C401" s="80"/>
      <c r="D401" s="70"/>
      <c r="E401" s="70"/>
      <c r="F401" s="70"/>
      <c r="G401" s="70"/>
      <c r="H401" s="70"/>
      <c r="I401" s="70"/>
      <c r="J401" s="70"/>
      <c r="K401" s="70"/>
      <c r="L401" s="70"/>
      <c r="M401" s="70"/>
      <c r="N401" s="70"/>
      <c r="O401" s="70"/>
      <c r="P401" s="70"/>
      <c r="Q401" s="70"/>
      <c r="R401" s="70"/>
      <c r="S401" s="70"/>
      <c r="T401" s="70"/>
      <c r="U401" s="70"/>
      <c r="V401" s="70"/>
      <c r="W401" s="70"/>
      <c r="X401" s="70"/>
    </row>
    <row r="402" ht="15.75" customHeight="1">
      <c r="A402" s="70"/>
      <c r="B402" s="70"/>
      <c r="C402" s="80"/>
      <c r="D402" s="70"/>
      <c r="E402" s="70"/>
      <c r="F402" s="70"/>
      <c r="G402" s="70"/>
      <c r="H402" s="70"/>
      <c r="I402" s="70"/>
      <c r="J402" s="70"/>
      <c r="K402" s="70"/>
      <c r="L402" s="70"/>
      <c r="M402" s="70"/>
      <c r="N402" s="70"/>
      <c r="O402" s="70"/>
      <c r="P402" s="70"/>
      <c r="Q402" s="70"/>
      <c r="R402" s="70"/>
      <c r="S402" s="70"/>
      <c r="T402" s="70"/>
      <c r="U402" s="70"/>
      <c r="V402" s="70"/>
      <c r="W402" s="70"/>
      <c r="X402" s="70"/>
    </row>
    <row r="403" ht="15.75" customHeight="1">
      <c r="A403" s="70"/>
      <c r="B403" s="70"/>
      <c r="C403" s="80"/>
      <c r="D403" s="70"/>
      <c r="E403" s="70"/>
      <c r="F403" s="70"/>
      <c r="G403" s="70"/>
      <c r="H403" s="70"/>
      <c r="I403" s="70"/>
      <c r="J403" s="70"/>
      <c r="K403" s="70"/>
      <c r="L403" s="70"/>
      <c r="M403" s="70"/>
      <c r="N403" s="70"/>
      <c r="O403" s="70"/>
      <c r="P403" s="70"/>
      <c r="Q403" s="70"/>
      <c r="R403" s="70"/>
      <c r="S403" s="70"/>
      <c r="T403" s="70"/>
      <c r="U403" s="70"/>
      <c r="V403" s="70"/>
      <c r="W403" s="70"/>
      <c r="X403" s="70"/>
    </row>
    <row r="404" ht="15.75" customHeight="1">
      <c r="A404" s="70"/>
      <c r="B404" s="70"/>
      <c r="C404" s="80"/>
      <c r="D404" s="70"/>
      <c r="E404" s="70"/>
      <c r="F404" s="70"/>
      <c r="G404" s="70"/>
      <c r="H404" s="70"/>
      <c r="I404" s="70"/>
      <c r="J404" s="70"/>
      <c r="K404" s="70"/>
      <c r="L404" s="70"/>
      <c r="M404" s="70"/>
      <c r="N404" s="70"/>
      <c r="O404" s="70"/>
      <c r="P404" s="70"/>
      <c r="Q404" s="70"/>
      <c r="R404" s="70"/>
      <c r="S404" s="70"/>
      <c r="T404" s="70"/>
      <c r="U404" s="70"/>
      <c r="V404" s="70"/>
      <c r="W404" s="70"/>
      <c r="X404" s="70"/>
    </row>
    <row r="405" ht="15.75" customHeight="1">
      <c r="A405" s="70"/>
      <c r="B405" s="70"/>
      <c r="C405" s="80"/>
      <c r="D405" s="70"/>
      <c r="E405" s="70"/>
      <c r="F405" s="70"/>
      <c r="G405" s="70"/>
      <c r="H405" s="70"/>
      <c r="I405" s="70"/>
      <c r="J405" s="70"/>
      <c r="K405" s="70"/>
      <c r="L405" s="70"/>
      <c r="M405" s="70"/>
      <c r="N405" s="70"/>
      <c r="O405" s="70"/>
      <c r="P405" s="70"/>
      <c r="Q405" s="70"/>
      <c r="R405" s="70"/>
      <c r="S405" s="70"/>
      <c r="T405" s="70"/>
      <c r="U405" s="70"/>
      <c r="V405" s="70"/>
      <c r="W405" s="70"/>
      <c r="X405" s="70"/>
    </row>
    <row r="406" ht="15.75" customHeight="1">
      <c r="A406" s="70"/>
      <c r="B406" s="70"/>
      <c r="C406" s="80"/>
      <c r="D406" s="70"/>
      <c r="E406" s="70"/>
      <c r="F406" s="70"/>
      <c r="G406" s="70"/>
      <c r="H406" s="70"/>
      <c r="I406" s="70"/>
      <c r="J406" s="70"/>
      <c r="K406" s="70"/>
      <c r="L406" s="70"/>
      <c r="M406" s="70"/>
      <c r="N406" s="70"/>
      <c r="O406" s="70"/>
      <c r="P406" s="70"/>
      <c r="Q406" s="70"/>
      <c r="R406" s="70"/>
      <c r="S406" s="70"/>
      <c r="T406" s="70"/>
      <c r="U406" s="70"/>
      <c r="V406" s="70"/>
      <c r="W406" s="70"/>
      <c r="X406" s="70"/>
    </row>
    <row r="407" ht="15.75" customHeight="1">
      <c r="A407" s="70"/>
      <c r="B407" s="70"/>
      <c r="C407" s="80"/>
      <c r="D407" s="70"/>
      <c r="E407" s="70"/>
      <c r="F407" s="70"/>
      <c r="G407" s="70"/>
      <c r="H407" s="70"/>
      <c r="I407" s="70"/>
      <c r="J407" s="70"/>
      <c r="K407" s="70"/>
      <c r="L407" s="70"/>
      <c r="M407" s="70"/>
      <c r="N407" s="70"/>
      <c r="O407" s="70"/>
      <c r="P407" s="70"/>
      <c r="Q407" s="70"/>
      <c r="R407" s="70"/>
      <c r="S407" s="70"/>
      <c r="T407" s="70"/>
      <c r="U407" s="70"/>
      <c r="V407" s="70"/>
      <c r="W407" s="70"/>
      <c r="X407" s="70"/>
    </row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rintOptions/>
  <pageMargins bottom="0.75" footer="0.0" header="0.0" left="0.7" right="0.7" top="0.75"/>
  <pageSetup orientation="landscape"/>
  <drawing r:id="rId1"/>
</worksheet>
</file>